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25" windowWidth="14805" windowHeight="7290" tabRatio="785" activeTab="0"/>
  </bookViews>
  <sheets>
    <sheet name="31 October 2015" sheetId="1" r:id="rId1"/>
    <sheet name="Sheet1" sheetId="2" r:id="rId2"/>
  </sheets>
  <definedNames>
    <definedName name="_xlnm.Print_Area" localSheetId="0">'31 October 2015'!$A$1:$N$21</definedName>
  </definedNames>
  <calcPr fullCalcOnLoad="1"/>
</workbook>
</file>

<file path=xl/sharedStrings.xml><?xml version="1.0" encoding="utf-8"?>
<sst xmlns="http://schemas.openxmlformats.org/spreadsheetml/2006/main" count="108" uniqueCount="84">
  <si>
    <t>DESCRIPTION</t>
  </si>
  <si>
    <t>AMOUNT</t>
  </si>
  <si>
    <t>POINTS CLAIMED</t>
  </si>
  <si>
    <t>BBBEE LEVEL</t>
  </si>
  <si>
    <t>POINT SYSTEM</t>
  </si>
  <si>
    <t>COMPLETION DATES</t>
  </si>
  <si>
    <t>CONTRACT DURATION</t>
  </si>
  <si>
    <t>BID NO.</t>
  </si>
  <si>
    <t>SUPPLY CHAIN MANAGEMENT UNIT</t>
  </si>
  <si>
    <t>ADDRESS</t>
  </si>
  <si>
    <t>24 MONTHS</t>
  </si>
  <si>
    <t>CIDB    GRADING</t>
  </si>
  <si>
    <t>DEPARTMENT</t>
  </si>
  <si>
    <t>DATE AWARDED</t>
  </si>
  <si>
    <t>AWARDED TO</t>
  </si>
  <si>
    <t>TECHNICAL SERVICES</t>
  </si>
  <si>
    <t>ONCE-OFF</t>
  </si>
  <si>
    <t>N/A</t>
  </si>
  <si>
    <t>80/20</t>
  </si>
  <si>
    <t>90/10</t>
  </si>
  <si>
    <t xml:space="preserve">                                                        SUMMARY OF BIDS AWARDED : OCTOBER 2015</t>
  </si>
  <si>
    <t>A195-2014/15</t>
  </si>
  <si>
    <t>SUPPLY,DELIVERY, INSTALLATION AND COMMISSIONING OF ELECTRONIC DOCUMENT/ENTERPRISE CONTENT MANAGEMENT SYSTEM</t>
  </si>
  <si>
    <t>GEMINI MOON TRADING 6 CC</t>
  </si>
  <si>
    <t>P.O BOX 11670 DORPSPRUIT 3206</t>
  </si>
  <si>
    <t>CORPORATE SERVICES</t>
  </si>
  <si>
    <t>A224-2014/15</t>
  </si>
  <si>
    <t>PANEL OF CONTRACTORS FOR SUPPLY ,DELIVERY AND LAY OF SLURRY SURFACING ,BITUMEN AND EMULSIONS ,STABILIZING AGENTS  AND DUST REPELLENTS AND TREATMENT OF ROAD SURFACING CRACKS</t>
  </si>
  <si>
    <t>SIBIYA ASPHALTING AND CIVILS</t>
  </si>
  <si>
    <t>30 CREST DAWOOD CLOS BALLITO 4399</t>
  </si>
  <si>
    <t>36 MONTHS</t>
  </si>
  <si>
    <t>AS PER PRICING SCHEDULE RATES ANNEXURE B</t>
  </si>
  <si>
    <t>HAMBE KHALE PRODUCTS JV</t>
  </si>
  <si>
    <t>18/20 BOUGANVILLIA  ROAD QUEENSBURGH 4093</t>
  </si>
  <si>
    <t>6CE PE</t>
  </si>
  <si>
    <t>4SB</t>
  </si>
  <si>
    <t>A242-2014/15</t>
  </si>
  <si>
    <t>FIDELITY CASH SOLUTIONS</t>
  </si>
  <si>
    <t>104 D MIMOSA STREET HELDERKRUIN ROODEPOORT 1724</t>
  </si>
  <si>
    <t>BUDGET AND TREASSURY OFFICE</t>
  </si>
  <si>
    <t xml:space="preserve">REQUEST FOR PROPOSALS  FOR THE PROVISION OF CASH -IN-TRANSIT  SERVICES </t>
  </si>
  <si>
    <t>A239-2014/15</t>
  </si>
  <si>
    <t>WIDENING OF ASIPHEPHE MARCONI DRIVE PHASE 2 (1.4KM) IN NEWCASTLE</t>
  </si>
  <si>
    <t>INKONKA CIVILS</t>
  </si>
  <si>
    <t>P.O BOX 595 DUNDEE 3000</t>
  </si>
  <si>
    <t>12 MONTHS</t>
  </si>
  <si>
    <t>KLUS CIVILS</t>
  </si>
  <si>
    <t>A201-2014/15</t>
  </si>
  <si>
    <t>UPGRADE OF KWAMATHUKUZA ROADS AND STORM WATER DRAINAGE PHASE 2</t>
  </si>
  <si>
    <t>P.O BOX 963 RICHMOND 3780</t>
  </si>
  <si>
    <t>40MONTHS</t>
  </si>
  <si>
    <t>4GB PE</t>
  </si>
  <si>
    <t>A129-2014/15</t>
  </si>
  <si>
    <t>PANEL OF CONTRACTORS FOR REPAIRS AND MAINTENANCE OF WASTE WATER TREATMENT AND PUMP STATION MECHANICAL EQUIPMENT ON AN 'AS AND WHEN REQUIRED 'BASIS</t>
  </si>
  <si>
    <t>KUSILE ENGINEERING CC</t>
  </si>
  <si>
    <t>P.O.BOX 490 DURBAN 4000</t>
  </si>
  <si>
    <t>WATER SERVICES</t>
  </si>
  <si>
    <t>1 ME PE</t>
  </si>
  <si>
    <t>BHEKI SIZWE ELECTRICAL INVESTMENT</t>
  </si>
  <si>
    <t>P.O.BOX 3067 NEWCASTLE 2940</t>
  </si>
  <si>
    <t>5ME PE</t>
  </si>
  <si>
    <t>WATER AND SANITATION SERVICES SOUTH AFRICA (PTY) LTD</t>
  </si>
  <si>
    <t>P.O.BOX 320 WOODMEAD 2128</t>
  </si>
  <si>
    <t>CASTLE CONSTRUCTION</t>
  </si>
  <si>
    <t>P.O.BOX 7512 NEWCASTLE 2940</t>
  </si>
  <si>
    <t>KANTECH SERVICES (PTY) LTD</t>
  </si>
  <si>
    <t>P.O.BOX 1795 NEWCASTLE 2940</t>
  </si>
  <si>
    <t>3ME PE</t>
  </si>
  <si>
    <t>9ME PE</t>
  </si>
  <si>
    <t>B001-2015/16</t>
  </si>
  <si>
    <t>SUPPLY AND DELIVERY OF FIRE ARMAS AND RELATED AMMUNITION</t>
  </si>
  <si>
    <t>SOUTHERN SKY OPERATIONS( PTY) LTD</t>
  </si>
  <si>
    <t>61 WILLOWFIELD CRESCENT SPRINGFIELD PARK DURBAN 4001</t>
  </si>
  <si>
    <t>COMMUNITY SERVICES</t>
  </si>
  <si>
    <t>B011-2015/16</t>
  </si>
  <si>
    <t>TERMS OF REFERENCE FOR FACILITATION ON MADADENI SCHOOL READ A METER COMPETITION AND A DRAMATIZATION OF WATER SAVING TECHNIQUE</t>
  </si>
  <si>
    <t>KHULAKHUZE (PTY) LTD</t>
  </si>
  <si>
    <t>38 EBONY STREET NEWCASTLE 2940</t>
  </si>
  <si>
    <t>B008-2015/16</t>
  </si>
  <si>
    <t>SUPPLY,DELIVERY AND OFFLOADING OF NO DUMPING SIGNS FOR WASTE MANAGEMENT SECTION</t>
  </si>
  <si>
    <t>NEWCASTLE TILE AND HARDWARE</t>
  </si>
  <si>
    <t>P.O.BOX 2296 NEWCASTLE 2940</t>
  </si>
  <si>
    <t xml:space="preserve">AS PER PRICING SCHEDULE </t>
  </si>
  <si>
    <t>8CE PE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</si>
</sst>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[$-F800]dddd\,\ mmmm\ dd\,\ yyyy"/>
    <numFmt numFmtId="173" formatCode="[$-1C09]dd\ mmmm\ yyyy"/>
    <numFmt numFmtId="174" formatCode="&quot;R&quot;\ #,##0.00"/>
    <numFmt numFmtId="175" formatCode="[$-1C09]dd\ mmmm\ yyyy;@"/>
    <numFmt numFmtId="176" formatCode="0.00;[Red]0.00"/>
    <numFmt numFmtId="177" formatCode="0;[Red]0"/>
    <numFmt numFmtId="178" formatCode="[$-409]dddd\,\ mmmm\ d\,\ yyyy"/>
    <numFmt numFmtId="179" formatCode="[$-409]mmmm\ d\,\ yyyy;@"/>
    <numFmt numFmtId="180" formatCode="0.0"/>
    <numFmt numFmtId="181" formatCode="0.000"/>
    <numFmt numFmtId="182" formatCode="&quot;R&quot;\ #,##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entury Gothic"/>
      <family val="2"/>
    </font>
    <font>
      <sz val="12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1"/>
      <color indexed="8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entury Gothic"/>
      <family val="2"/>
    </font>
    <font>
      <b/>
      <sz val="14"/>
      <color indexed="8"/>
      <name val="Century Gothic"/>
      <family val="2"/>
    </font>
    <font>
      <sz val="12"/>
      <color indexed="8"/>
      <name val="Century Gothic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entury Gothic"/>
      <family val="2"/>
    </font>
    <font>
      <b/>
      <sz val="14"/>
      <color theme="1"/>
      <name val="Century Gothic"/>
      <family val="2"/>
    </font>
    <font>
      <b/>
      <sz val="11"/>
      <color theme="1"/>
      <name val="Century Gothic"/>
      <family val="2"/>
    </font>
    <font>
      <sz val="12"/>
      <color theme="1"/>
      <name val="Century Gothic"/>
      <family val="2"/>
    </font>
    <font>
      <b/>
      <sz val="11"/>
      <color rgb="FF000000"/>
      <name val="Century Gothic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8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center" vertical="center"/>
    </xf>
    <xf numFmtId="1" fontId="47" fillId="0" borderId="0" xfId="0" applyNumberFormat="1" applyFont="1" applyBorder="1" applyAlignment="1">
      <alignment horizontal="center" vertical="center"/>
    </xf>
    <xf numFmtId="0" fontId="49" fillId="0" borderId="0" xfId="0" applyFont="1" applyAlignment="1">
      <alignment/>
    </xf>
    <xf numFmtId="0" fontId="47" fillId="33" borderId="0" xfId="0" applyFont="1" applyFill="1" applyAlignment="1">
      <alignment horizontal="left" vertical="center"/>
    </xf>
    <xf numFmtId="0" fontId="47" fillId="33" borderId="0" xfId="0" applyFont="1" applyFill="1" applyAlignment="1">
      <alignment horizont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center"/>
    </xf>
    <xf numFmtId="0" fontId="50" fillId="0" borderId="0" xfId="0" applyFont="1" applyBorder="1" applyAlignment="1">
      <alignment vertical="center" wrapText="1"/>
    </xf>
    <xf numFmtId="177" fontId="50" fillId="0" borderId="0" xfId="0" applyNumberFormat="1" applyFont="1" applyBorder="1" applyAlignment="1">
      <alignment horizontal="center" vertical="center"/>
    </xf>
    <xf numFmtId="1" fontId="50" fillId="0" borderId="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center"/>
    </xf>
    <xf numFmtId="17" fontId="50" fillId="0" borderId="0" xfId="0" applyNumberFormat="1" applyFont="1" applyBorder="1" applyAlignment="1" quotePrefix="1">
      <alignment horizontal="center" vertical="center"/>
    </xf>
    <xf numFmtId="174" fontId="50" fillId="0" borderId="0" xfId="0" applyNumberFormat="1" applyFont="1" applyBorder="1" applyAlignment="1">
      <alignment horizontal="right" vertical="center" wrapText="1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1" fontId="47" fillId="0" borderId="0" xfId="0" applyNumberFormat="1" applyFont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177" fontId="47" fillId="0" borderId="10" xfId="0" applyNumberFormat="1" applyFont="1" applyBorder="1" applyAlignment="1">
      <alignment horizontal="center" vertical="center"/>
    </xf>
    <xf numFmtId="1" fontId="47" fillId="0" borderId="1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vertical="center" wrapText="1"/>
    </xf>
    <xf numFmtId="177" fontId="47" fillId="0" borderId="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vertical="center" wrapText="1"/>
    </xf>
    <xf numFmtId="17" fontId="47" fillId="0" borderId="0" xfId="0" applyNumberFormat="1" applyFont="1" applyBorder="1" applyAlignment="1" quotePrefix="1">
      <alignment horizontal="center" vertical="center"/>
    </xf>
    <xf numFmtId="174" fontId="47" fillId="0" borderId="0" xfId="0" applyNumberFormat="1" applyFont="1" applyBorder="1" applyAlignment="1">
      <alignment horizontal="right" vertical="center" wrapText="1"/>
    </xf>
    <xf numFmtId="0" fontId="47" fillId="0" borderId="0" xfId="0" applyFont="1" applyBorder="1" applyAlignment="1">
      <alignment horizontal="center" vertical="center" wrapText="1"/>
    </xf>
    <xf numFmtId="172" fontId="6" fillId="34" borderId="11" xfId="57" applyNumberFormat="1" applyFont="1" applyFill="1" applyBorder="1" applyAlignment="1">
      <alignment horizontal="center" vertical="center" wrapText="1"/>
      <protection/>
    </xf>
    <xf numFmtId="1" fontId="51" fillId="34" borderId="11" xfId="0" applyNumberFormat="1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center" vertical="center" wrapText="1"/>
    </xf>
    <xf numFmtId="181" fontId="47" fillId="0" borderId="0" xfId="0" applyNumberFormat="1" applyFont="1" applyBorder="1" applyAlignment="1">
      <alignment horizontal="center" vertical="center"/>
    </xf>
    <xf numFmtId="174" fontId="5" fillId="33" borderId="13" xfId="0" applyNumberFormat="1" applyFont="1" applyFill="1" applyBorder="1" applyAlignment="1">
      <alignment horizontal="right" vertical="center" wrapText="1"/>
    </xf>
    <xf numFmtId="1" fontId="47" fillId="0" borderId="0" xfId="0" applyNumberFormat="1" applyFont="1" applyBorder="1" applyAlignment="1">
      <alignment horizontal="right" vertical="center"/>
    </xf>
    <xf numFmtId="174" fontId="47" fillId="0" borderId="10" xfId="0" applyNumberFormat="1" applyFont="1" applyBorder="1" applyAlignment="1">
      <alignment horizontal="right" vertical="center" wrapText="1"/>
    </xf>
    <xf numFmtId="1" fontId="47" fillId="0" borderId="0" xfId="0" applyNumberFormat="1" applyFont="1" applyAlignment="1">
      <alignment horizontal="right" vertical="center"/>
    </xf>
    <xf numFmtId="17" fontId="47" fillId="0" borderId="10" xfId="0" applyNumberFormat="1" applyFont="1" applyBorder="1" applyAlignment="1" quotePrefix="1">
      <alignment horizontal="center" vertical="center"/>
    </xf>
    <xf numFmtId="0" fontId="5" fillId="33" borderId="14" xfId="0" applyFont="1" applyFill="1" applyBorder="1" applyAlignment="1">
      <alignment vertical="center" wrapText="1"/>
    </xf>
    <xf numFmtId="172" fontId="47" fillId="0" borderId="0" xfId="0" applyNumberFormat="1" applyFont="1" applyBorder="1" applyAlignment="1">
      <alignment horizontal="right" vertical="center"/>
    </xf>
    <xf numFmtId="177" fontId="5" fillId="33" borderId="15" xfId="0" applyNumberFormat="1" applyFont="1" applyFill="1" applyBorder="1" applyAlignment="1">
      <alignment horizontal="center" vertical="center"/>
    </xf>
    <xf numFmtId="172" fontId="6" fillId="34" borderId="12" xfId="57" applyNumberFormat="1" applyFont="1" applyFill="1" applyBorder="1" applyAlignment="1">
      <alignment horizontal="center" vertical="center" wrapText="1"/>
      <protection/>
    </xf>
    <xf numFmtId="0" fontId="48" fillId="0" borderId="0" xfId="0" applyFont="1" applyBorder="1" applyAlignment="1">
      <alignment horizontal="right" vertical="center"/>
    </xf>
    <xf numFmtId="179" fontId="47" fillId="33" borderId="14" xfId="0" applyNumberFormat="1" applyFont="1" applyFill="1" applyBorder="1" applyAlignment="1">
      <alignment horizontal="right" vertical="center"/>
    </xf>
    <xf numFmtId="172" fontId="47" fillId="0" borderId="10" xfId="0" applyNumberFormat="1" applyFont="1" applyBorder="1" applyAlignment="1">
      <alignment horizontal="right" vertical="center"/>
    </xf>
    <xf numFmtId="0" fontId="47" fillId="0" borderId="0" xfId="0" applyFont="1" applyBorder="1" applyAlignment="1">
      <alignment horizontal="right" vertical="center"/>
    </xf>
    <xf numFmtId="172" fontId="50" fillId="0" borderId="0" xfId="0" applyNumberFormat="1" applyFont="1" applyBorder="1" applyAlignment="1">
      <alignment horizontal="right" vertical="center"/>
    </xf>
    <xf numFmtId="0" fontId="47" fillId="0" borderId="0" xfId="0" applyFont="1" applyAlignment="1">
      <alignment horizontal="right" vertical="center"/>
    </xf>
    <xf numFmtId="177" fontId="5" fillId="33" borderId="15" xfId="0" applyNumberFormat="1" applyFont="1" applyFill="1" applyBorder="1" applyAlignment="1">
      <alignment horizontal="center" vertical="center"/>
    </xf>
    <xf numFmtId="174" fontId="5" fillId="33" borderId="14" xfId="0" applyNumberFormat="1" applyFont="1" applyFill="1" applyBorder="1" applyAlignment="1">
      <alignment horizontal="right" vertical="center" wrapText="1"/>
    </xf>
    <xf numFmtId="179" fontId="5" fillId="33" borderId="0" xfId="0" applyNumberFormat="1" applyFont="1" applyFill="1" applyBorder="1" applyAlignment="1">
      <alignment horizontal="right" vertical="center" wrapText="1"/>
    </xf>
    <xf numFmtId="179" fontId="47" fillId="33" borderId="15" xfId="0" applyNumberFormat="1" applyFont="1" applyFill="1" applyBorder="1" applyAlignment="1">
      <alignment horizontal="left" vertical="center" wrapText="1"/>
    </xf>
    <xf numFmtId="179" fontId="47" fillId="33" borderId="15" xfId="0" applyNumberFormat="1" applyFont="1" applyFill="1" applyBorder="1" applyAlignment="1">
      <alignment horizontal="center" vertical="center"/>
    </xf>
    <xf numFmtId="17" fontId="5" fillId="33" borderId="14" xfId="0" applyNumberFormat="1" applyFont="1" applyFill="1" applyBorder="1" applyAlignment="1" quotePrefix="1">
      <alignment horizontal="center" vertical="center"/>
    </xf>
    <xf numFmtId="172" fontId="47" fillId="0" borderId="10" xfId="0" applyNumberFormat="1" applyFont="1" applyBorder="1" applyAlignment="1">
      <alignment horizontal="center" vertical="center"/>
    </xf>
    <xf numFmtId="172" fontId="47" fillId="0" borderId="0" xfId="0" applyNumberFormat="1" applyFont="1" applyBorder="1" applyAlignment="1">
      <alignment horizontal="center" vertical="center"/>
    </xf>
    <xf numFmtId="172" fontId="50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" fontId="52" fillId="0" borderId="0" xfId="0" applyNumberFormat="1" applyFont="1" applyBorder="1" applyAlignment="1">
      <alignment horizontal="right" vertical="center" wrapText="1"/>
    </xf>
    <xf numFmtId="179" fontId="47" fillId="33" borderId="15" xfId="0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left" vertical="center" wrapText="1"/>
    </xf>
    <xf numFmtId="179" fontId="5" fillId="33" borderId="13" xfId="0" applyNumberFormat="1" applyFont="1" applyFill="1" applyBorder="1" applyAlignment="1">
      <alignment vertical="center" wrapText="1"/>
    </xf>
    <xf numFmtId="177" fontId="5" fillId="33" borderId="15" xfId="0" applyNumberFormat="1" applyFont="1" applyFill="1" applyBorder="1" applyAlignment="1">
      <alignment horizontal="center" vertical="center"/>
    </xf>
    <xf numFmtId="177" fontId="5" fillId="33" borderId="15" xfId="0" applyNumberFormat="1" applyFont="1" applyFill="1" applyBorder="1" applyAlignment="1">
      <alignment horizontal="center" vertical="center"/>
    </xf>
    <xf numFmtId="174" fontId="51" fillId="34" borderId="16" xfId="42" applyNumberFormat="1" applyFont="1" applyFill="1" applyBorder="1" applyAlignment="1">
      <alignment horizontal="center" vertical="center"/>
    </xf>
    <xf numFmtId="174" fontId="51" fillId="34" borderId="16" xfId="42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34" borderId="11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/>
    </xf>
    <xf numFmtId="0" fontId="50" fillId="0" borderId="0" xfId="0" applyFont="1" applyBorder="1" applyAlignment="1">
      <alignment horizontal="left" vertical="center" wrapText="1"/>
    </xf>
    <xf numFmtId="0" fontId="47" fillId="0" borderId="0" xfId="0" applyFont="1" applyAlignment="1">
      <alignment horizontal="left"/>
    </xf>
    <xf numFmtId="172" fontId="47" fillId="0" borderId="10" xfId="0" applyNumberFormat="1" applyFont="1" applyBorder="1" applyAlignment="1">
      <alignment vertical="center"/>
    </xf>
    <xf numFmtId="172" fontId="47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34" borderId="11" xfId="0" applyFont="1" applyFill="1" applyBorder="1" applyAlignment="1">
      <alignment horizontal="left" vertical="center"/>
    </xf>
    <xf numFmtId="0" fontId="47" fillId="33" borderId="14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7" fontId="5" fillId="33" borderId="14" xfId="0" applyNumberFormat="1" applyFont="1" applyFill="1" applyBorder="1" applyAlignment="1" quotePrefix="1">
      <alignment horizontal="center" vertical="center"/>
    </xf>
    <xf numFmtId="174" fontId="47" fillId="0" borderId="0" xfId="42" applyNumberFormat="1" applyFont="1" applyAlignment="1">
      <alignment vertical="center"/>
    </xf>
    <xf numFmtId="174" fontId="51" fillId="34" borderId="16" xfId="42" applyNumberFormat="1" applyFont="1" applyFill="1" applyBorder="1" applyAlignment="1">
      <alignment vertical="center"/>
    </xf>
    <xf numFmtId="172" fontId="47" fillId="33" borderId="10" xfId="0" applyNumberFormat="1" applyFont="1" applyFill="1" applyBorder="1" applyAlignment="1">
      <alignment vertical="center" wrapText="1"/>
    </xf>
    <xf numFmtId="172" fontId="47" fillId="33" borderId="0" xfId="0" applyNumberFormat="1" applyFont="1" applyFill="1" applyBorder="1" applyAlignment="1">
      <alignment vertical="center" wrapText="1"/>
    </xf>
    <xf numFmtId="174" fontId="47" fillId="0" borderId="0" xfId="42" applyNumberFormat="1" applyFont="1" applyBorder="1" applyAlignment="1">
      <alignment vertical="center"/>
    </xf>
    <xf numFmtId="172" fontId="50" fillId="33" borderId="0" xfId="0" applyNumberFormat="1" applyFont="1" applyFill="1" applyBorder="1" applyAlignment="1">
      <alignment vertical="center" wrapText="1"/>
    </xf>
    <xf numFmtId="179" fontId="5" fillId="33" borderId="13" xfId="0" applyNumberFormat="1" applyFont="1" applyFill="1" applyBorder="1" applyAlignment="1">
      <alignment vertical="center" wrapText="1"/>
    </xf>
    <xf numFmtId="0" fontId="5" fillId="33" borderId="15" xfId="0" applyFont="1" applyFill="1" applyBorder="1" applyAlignment="1">
      <alignment horizontal="left" vertical="center" wrapText="1"/>
    </xf>
    <xf numFmtId="179" fontId="47" fillId="33" borderId="15" xfId="0" applyNumberFormat="1" applyFont="1" applyFill="1" applyBorder="1" applyAlignment="1">
      <alignment horizontal="center" vertical="center"/>
    </xf>
    <xf numFmtId="179" fontId="47" fillId="33" borderId="15" xfId="0" applyNumberFormat="1" applyFont="1" applyFill="1" applyBorder="1" applyAlignment="1">
      <alignment horizontal="left" vertical="center" wrapText="1"/>
    </xf>
    <xf numFmtId="174" fontId="5" fillId="33" borderId="13" xfId="0" applyNumberFormat="1" applyFont="1" applyFill="1" applyBorder="1" applyAlignment="1">
      <alignment horizontal="right" vertical="center" wrapText="1"/>
    </xf>
    <xf numFmtId="174" fontId="5" fillId="33" borderId="15" xfId="0" applyNumberFormat="1" applyFont="1" applyFill="1" applyBorder="1" applyAlignment="1">
      <alignment horizontal="center" vertical="center" wrapText="1"/>
    </xf>
    <xf numFmtId="179" fontId="5" fillId="33" borderId="15" xfId="0" applyNumberFormat="1" applyFont="1" applyFill="1" applyBorder="1" applyAlignment="1">
      <alignment horizontal="center" vertical="center" wrapText="1"/>
    </xf>
    <xf numFmtId="179" fontId="47" fillId="33" borderId="15" xfId="0" applyNumberFormat="1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/>
    </xf>
    <xf numFmtId="174" fontId="5" fillId="33" borderId="14" xfId="0" applyNumberFormat="1" applyFont="1" applyFill="1" applyBorder="1" applyAlignment="1">
      <alignment horizontal="center" vertical="center" wrapText="1"/>
    </xf>
    <xf numFmtId="179" fontId="5" fillId="33" borderId="14" xfId="0" applyNumberFormat="1" applyFont="1" applyFill="1" applyBorder="1" applyAlignment="1">
      <alignment horizontal="center" vertical="center" wrapText="1"/>
    </xf>
    <xf numFmtId="179" fontId="47" fillId="33" borderId="14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left" vertical="center" wrapText="1"/>
    </xf>
    <xf numFmtId="177" fontId="5" fillId="33" borderId="14" xfId="0" applyNumberFormat="1" applyFont="1" applyFill="1" applyBorder="1" applyAlignment="1">
      <alignment horizontal="center" vertical="center"/>
    </xf>
    <xf numFmtId="179" fontId="47" fillId="33" borderId="14" xfId="0" applyNumberFormat="1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vertical="center" wrapText="1"/>
    </xf>
    <xf numFmtId="179" fontId="47" fillId="33" borderId="13" xfId="0" applyNumberFormat="1" applyFont="1" applyFill="1" applyBorder="1" applyAlignment="1">
      <alignment horizontal="right" vertical="center"/>
    </xf>
    <xf numFmtId="179" fontId="47" fillId="33" borderId="17" xfId="0" applyNumberFormat="1" applyFont="1" applyFill="1" applyBorder="1" applyAlignment="1">
      <alignment horizontal="left" vertical="center" wrapText="1"/>
    </xf>
    <xf numFmtId="172" fontId="6" fillId="34" borderId="11" xfId="57" applyNumberFormat="1" applyFont="1" applyFill="1" applyBorder="1" applyAlignment="1">
      <alignment horizontal="left" vertical="center" wrapText="1"/>
      <protection/>
    </xf>
    <xf numFmtId="172" fontId="47" fillId="0" borderId="10" xfId="0" applyNumberFormat="1" applyFont="1" applyBorder="1" applyAlignment="1">
      <alignment horizontal="left" vertical="center"/>
    </xf>
    <xf numFmtId="172" fontId="47" fillId="0" borderId="0" xfId="0" applyNumberFormat="1" applyFont="1" applyBorder="1" applyAlignment="1">
      <alignment horizontal="left" vertical="center"/>
    </xf>
    <xf numFmtId="172" fontId="50" fillId="0" borderId="0" xfId="0" applyNumberFormat="1" applyFont="1" applyBorder="1" applyAlignment="1">
      <alignment horizontal="left" vertical="center"/>
    </xf>
    <xf numFmtId="0" fontId="47" fillId="33" borderId="13" xfId="0" applyFont="1" applyFill="1" applyBorder="1" applyAlignment="1">
      <alignment horizontal="left" vertical="center"/>
    </xf>
    <xf numFmtId="0" fontId="48" fillId="0" borderId="18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49" fillId="34" borderId="19" xfId="0" applyFont="1" applyFill="1" applyBorder="1" applyAlignment="1">
      <alignment horizontal="center" vertical="center"/>
    </xf>
    <xf numFmtId="0" fontId="49" fillId="34" borderId="20" xfId="0" applyFont="1" applyFill="1" applyBorder="1" applyAlignment="1">
      <alignment horizontal="center" vertical="center"/>
    </xf>
    <xf numFmtId="0" fontId="49" fillId="34" borderId="21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179" fontId="47" fillId="33" borderId="13" xfId="0" applyNumberFormat="1" applyFont="1" applyFill="1" applyBorder="1" applyAlignment="1">
      <alignment horizontal="left" vertical="center" wrapText="1"/>
    </xf>
    <xf numFmtId="179" fontId="47" fillId="33" borderId="15" xfId="0" applyNumberFormat="1" applyFont="1" applyFill="1" applyBorder="1" applyAlignment="1">
      <alignment horizontal="left" vertical="center" wrapText="1"/>
    </xf>
    <xf numFmtId="174" fontId="5" fillId="33" borderId="13" xfId="0" applyNumberFormat="1" applyFont="1" applyFill="1" applyBorder="1" applyAlignment="1">
      <alignment horizontal="center" vertical="center" wrapText="1"/>
    </xf>
    <xf numFmtId="174" fontId="5" fillId="33" borderId="15" xfId="0" applyNumberFormat="1" applyFont="1" applyFill="1" applyBorder="1" applyAlignment="1">
      <alignment horizontal="center" vertical="center" wrapText="1"/>
    </xf>
    <xf numFmtId="179" fontId="5" fillId="33" borderId="13" xfId="0" applyNumberFormat="1" applyFont="1" applyFill="1" applyBorder="1" applyAlignment="1">
      <alignment horizontal="center" vertical="center" wrapText="1"/>
    </xf>
    <xf numFmtId="179" fontId="5" fillId="33" borderId="15" xfId="0" applyNumberFormat="1" applyFont="1" applyFill="1" applyBorder="1" applyAlignment="1">
      <alignment horizontal="center" vertical="center" wrapText="1"/>
    </xf>
    <xf numFmtId="179" fontId="47" fillId="33" borderId="13" xfId="0" applyNumberFormat="1" applyFont="1" applyFill="1" applyBorder="1" applyAlignment="1">
      <alignment horizontal="center" vertical="center"/>
    </xf>
    <xf numFmtId="179" fontId="47" fillId="33" borderId="15" xfId="0" applyNumberFormat="1" applyFont="1" applyFill="1" applyBorder="1" applyAlignment="1">
      <alignment horizontal="center" vertical="center"/>
    </xf>
    <xf numFmtId="179" fontId="5" fillId="33" borderId="17" xfId="0" applyNumberFormat="1" applyFont="1" applyFill="1" applyBorder="1" applyAlignment="1">
      <alignment horizontal="center" vertical="center" wrapText="1"/>
    </xf>
    <xf numFmtId="17" fontId="5" fillId="33" borderId="13" xfId="0" applyNumberFormat="1" applyFont="1" applyFill="1" applyBorder="1" applyAlignment="1" quotePrefix="1">
      <alignment horizontal="center" vertical="center"/>
    </xf>
    <xf numFmtId="17" fontId="5" fillId="33" borderId="17" xfId="0" applyNumberFormat="1" applyFont="1" applyFill="1" applyBorder="1" applyAlignment="1" quotePrefix="1">
      <alignment horizontal="center" vertical="center"/>
    </xf>
    <xf numFmtId="17" fontId="5" fillId="33" borderId="15" xfId="0" applyNumberFormat="1" applyFont="1" applyFill="1" applyBorder="1" applyAlignment="1" quotePrefix="1">
      <alignment horizontal="center" vertical="center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left" vertical="center" wrapText="1"/>
    </xf>
    <xf numFmtId="179" fontId="47" fillId="33" borderId="17" xfId="0" applyNumberFormat="1" applyFont="1" applyFill="1" applyBorder="1" applyAlignment="1">
      <alignment horizontal="center" vertical="center"/>
    </xf>
    <xf numFmtId="179" fontId="47" fillId="33" borderId="17" xfId="0" applyNumberFormat="1" applyFont="1" applyFill="1" applyBorder="1" applyAlignment="1">
      <alignment horizontal="left" vertical="center" wrapText="1"/>
    </xf>
    <xf numFmtId="174" fontId="5" fillId="33" borderId="13" xfId="0" applyNumberFormat="1" applyFont="1" applyFill="1" applyBorder="1" applyAlignment="1">
      <alignment horizontal="left" vertical="center" wrapText="1"/>
    </xf>
    <xf numFmtId="174" fontId="5" fillId="33" borderId="17" xfId="0" applyNumberFormat="1" applyFont="1" applyFill="1" applyBorder="1" applyAlignment="1">
      <alignment horizontal="left" vertical="center" wrapText="1"/>
    </xf>
    <xf numFmtId="174" fontId="5" fillId="33" borderId="15" xfId="0" applyNumberFormat="1" applyFont="1" applyFill="1" applyBorder="1" applyAlignment="1">
      <alignment horizontal="left" vertical="center" wrapText="1"/>
    </xf>
    <xf numFmtId="174" fontId="5" fillId="33" borderId="17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tabSelected="1" view="pageBreakPreview" zoomScaleSheetLayoutView="10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2" sqref="A12"/>
    </sheetView>
  </sheetViews>
  <sheetFormatPr defaultColWidth="8.8515625" defaultRowHeight="15"/>
  <cols>
    <col min="1" max="1" width="13.8515625" style="84" customWidth="1"/>
    <col min="2" max="2" width="62.421875" style="1" customWidth="1"/>
    <col min="3" max="3" width="27.00390625" style="74" bestFit="1" customWidth="1"/>
    <col min="4" max="4" width="18.57421875" style="48" bestFit="1" customWidth="1"/>
    <col min="5" max="5" width="20.140625" style="48" customWidth="1"/>
    <col min="6" max="6" width="20.140625" style="8" customWidth="1"/>
    <col min="7" max="7" width="9.8515625" style="19" bestFit="1" customWidth="1"/>
    <col min="8" max="8" width="7.421875" style="19" customWidth="1"/>
    <col min="9" max="9" width="7.421875" style="19" bestFit="1" customWidth="1"/>
    <col min="10" max="10" width="9.28125" style="20" bestFit="1" customWidth="1"/>
    <col min="11" max="11" width="15.8515625" style="37" bestFit="1" customWidth="1"/>
    <col min="12" max="12" width="11.00390625" style="37" bestFit="1" customWidth="1"/>
    <col min="13" max="13" width="19.140625" style="86" bestFit="1" customWidth="1"/>
    <col min="14" max="14" width="7.28125" style="1" customWidth="1"/>
    <col min="15" max="15" width="2.140625" style="1" customWidth="1"/>
    <col min="16" max="16" width="18.421875" style="1" bestFit="1" customWidth="1"/>
    <col min="17" max="17" width="28.421875" style="1" customWidth="1"/>
    <col min="18" max="18" width="8.8515625" style="1" customWidth="1"/>
    <col min="19" max="19" width="17.57421875" style="1" customWidth="1"/>
    <col min="20" max="16384" width="8.8515625" style="1" customWidth="1"/>
  </cols>
  <sheetData>
    <row r="1" spans="1:13" ht="19.5" thickBot="1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8"/>
    </row>
    <row r="2" spans="1:12" ht="18.75" thickBot="1">
      <c r="A2" s="77"/>
      <c r="B2" s="2"/>
      <c r="C2" s="2"/>
      <c r="D2" s="43"/>
      <c r="E2" s="43"/>
      <c r="F2" s="2"/>
      <c r="G2" s="3"/>
      <c r="H2" s="3"/>
      <c r="I2" s="3"/>
      <c r="J2" s="4"/>
      <c r="K2" s="35"/>
      <c r="L2" s="35"/>
    </row>
    <row r="3" spans="1:13" s="5" customFormat="1" ht="15" thickBot="1">
      <c r="A3" s="119" t="s">
        <v>20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1"/>
    </row>
    <row r="4" spans="1:17" s="67" customFormat="1" ht="28.5">
      <c r="A4" s="78" t="s">
        <v>7</v>
      </c>
      <c r="B4" s="32" t="s">
        <v>0</v>
      </c>
      <c r="C4" s="69" t="s">
        <v>14</v>
      </c>
      <c r="D4" s="42" t="s">
        <v>13</v>
      </c>
      <c r="E4" s="30" t="s">
        <v>9</v>
      </c>
      <c r="F4" s="112" t="s">
        <v>12</v>
      </c>
      <c r="G4" s="30" t="s">
        <v>11</v>
      </c>
      <c r="H4" s="30" t="s">
        <v>3</v>
      </c>
      <c r="I4" s="42" t="s">
        <v>4</v>
      </c>
      <c r="J4" s="31" t="s">
        <v>2</v>
      </c>
      <c r="K4" s="65" t="s">
        <v>1</v>
      </c>
      <c r="L4" s="66" t="s">
        <v>6</v>
      </c>
      <c r="M4" s="87" t="s">
        <v>5</v>
      </c>
      <c r="P4" s="68"/>
      <c r="Q4" s="68"/>
    </row>
    <row r="5" spans="1:19" s="7" customFormat="1" ht="16.5">
      <c r="A5" s="79"/>
      <c r="B5" s="39"/>
      <c r="C5" s="61"/>
      <c r="D5" s="44"/>
      <c r="E5" s="52"/>
      <c r="F5" s="95"/>
      <c r="G5" s="53"/>
      <c r="H5" s="49"/>
      <c r="I5" s="54"/>
      <c r="J5" s="41"/>
      <c r="K5" s="34"/>
      <c r="L5" s="50"/>
      <c r="M5" s="62"/>
      <c r="N5" s="6"/>
      <c r="P5" s="51"/>
      <c r="Q5" s="59"/>
      <c r="S5" s="51"/>
    </row>
    <row r="6" spans="1:19" s="7" customFormat="1" ht="33">
      <c r="A6" s="138" t="s">
        <v>52</v>
      </c>
      <c r="B6" s="124" t="s">
        <v>53</v>
      </c>
      <c r="C6" s="93" t="s">
        <v>54</v>
      </c>
      <c r="D6" s="132">
        <v>42282</v>
      </c>
      <c r="E6" s="95" t="s">
        <v>59</v>
      </c>
      <c r="F6" s="126" t="s">
        <v>56</v>
      </c>
      <c r="G6" s="99" t="s">
        <v>57</v>
      </c>
      <c r="H6" s="64">
        <v>1</v>
      </c>
      <c r="I6" s="135" t="s">
        <v>18</v>
      </c>
      <c r="J6" s="64">
        <v>20</v>
      </c>
      <c r="K6" s="144" t="s">
        <v>82</v>
      </c>
      <c r="L6" s="128" t="s">
        <v>30</v>
      </c>
      <c r="M6" s="130">
        <v>43378</v>
      </c>
      <c r="N6" s="6"/>
      <c r="P6" s="51"/>
      <c r="Q6" s="59"/>
      <c r="S6" s="51"/>
    </row>
    <row r="7" spans="1:19" s="7" customFormat="1" ht="33">
      <c r="A7" s="139"/>
      <c r="B7" s="141"/>
      <c r="C7" s="93" t="s">
        <v>58</v>
      </c>
      <c r="D7" s="142"/>
      <c r="E7" s="95" t="s">
        <v>55</v>
      </c>
      <c r="F7" s="143"/>
      <c r="G7" s="99" t="s">
        <v>60</v>
      </c>
      <c r="H7" s="64">
        <v>1</v>
      </c>
      <c r="I7" s="136"/>
      <c r="J7" s="64">
        <v>20</v>
      </c>
      <c r="K7" s="145"/>
      <c r="L7" s="147"/>
      <c r="M7" s="134"/>
      <c r="N7" s="6"/>
      <c r="P7" s="51"/>
      <c r="Q7" s="59"/>
      <c r="S7" s="51"/>
    </row>
    <row r="8" spans="1:19" s="7" customFormat="1" ht="49.5">
      <c r="A8" s="139"/>
      <c r="B8" s="141"/>
      <c r="C8" s="93" t="s">
        <v>61</v>
      </c>
      <c r="D8" s="142"/>
      <c r="E8" s="95" t="s">
        <v>62</v>
      </c>
      <c r="F8" s="143"/>
      <c r="G8" s="99" t="s">
        <v>68</v>
      </c>
      <c r="H8" s="64">
        <v>5</v>
      </c>
      <c r="I8" s="136"/>
      <c r="J8" s="64">
        <v>8</v>
      </c>
      <c r="K8" s="145"/>
      <c r="L8" s="147"/>
      <c r="M8" s="134"/>
      <c r="N8" s="6"/>
      <c r="P8" s="51"/>
      <c r="Q8" s="59"/>
      <c r="S8" s="51"/>
    </row>
    <row r="9" spans="1:19" s="7" customFormat="1" ht="33">
      <c r="A9" s="139"/>
      <c r="B9" s="141"/>
      <c r="C9" s="93" t="s">
        <v>63</v>
      </c>
      <c r="D9" s="142"/>
      <c r="E9" s="95" t="s">
        <v>64</v>
      </c>
      <c r="F9" s="143"/>
      <c r="G9" s="99" t="s">
        <v>67</v>
      </c>
      <c r="H9" s="64">
        <v>4</v>
      </c>
      <c r="I9" s="136"/>
      <c r="J9" s="64">
        <v>12</v>
      </c>
      <c r="K9" s="145"/>
      <c r="L9" s="147"/>
      <c r="M9" s="134"/>
      <c r="N9" s="6"/>
      <c r="P9" s="51"/>
      <c r="Q9" s="59"/>
      <c r="S9" s="51"/>
    </row>
    <row r="10" spans="1:19" s="7" customFormat="1" ht="33">
      <c r="A10" s="140"/>
      <c r="B10" s="125"/>
      <c r="C10" s="93" t="s">
        <v>65</v>
      </c>
      <c r="D10" s="133"/>
      <c r="E10" s="95" t="s">
        <v>66</v>
      </c>
      <c r="F10" s="127"/>
      <c r="G10" s="99" t="s">
        <v>60</v>
      </c>
      <c r="H10" s="64">
        <v>2</v>
      </c>
      <c r="I10" s="137"/>
      <c r="J10" s="64">
        <v>18</v>
      </c>
      <c r="K10" s="146"/>
      <c r="L10" s="129"/>
      <c r="M10" s="131"/>
      <c r="N10" s="6"/>
      <c r="P10" s="51"/>
      <c r="Q10" s="59"/>
      <c r="S10" s="51"/>
    </row>
    <row r="11" spans="1:19" s="7" customFormat="1" ht="49.5">
      <c r="A11" s="79" t="s">
        <v>21</v>
      </c>
      <c r="B11" s="39" t="s">
        <v>22</v>
      </c>
      <c r="C11" s="93" t="s">
        <v>23</v>
      </c>
      <c r="D11" s="44">
        <v>42296</v>
      </c>
      <c r="E11" s="95" t="s">
        <v>24</v>
      </c>
      <c r="F11" s="95" t="s">
        <v>25</v>
      </c>
      <c r="G11" s="94" t="s">
        <v>17</v>
      </c>
      <c r="H11" s="64">
        <v>1</v>
      </c>
      <c r="I11" s="85" t="s">
        <v>19</v>
      </c>
      <c r="J11" s="64">
        <v>10</v>
      </c>
      <c r="K11" s="96">
        <v>4985336.7</v>
      </c>
      <c r="L11" s="50" t="s">
        <v>10</v>
      </c>
      <c r="M11" s="92">
        <v>43027</v>
      </c>
      <c r="N11" s="6"/>
      <c r="P11" s="51"/>
      <c r="Q11" s="59"/>
      <c r="S11" s="51"/>
    </row>
    <row r="12" spans="1:19" s="7" customFormat="1" ht="33">
      <c r="A12" s="116" t="s">
        <v>47</v>
      </c>
      <c r="B12" s="109" t="s">
        <v>48</v>
      </c>
      <c r="C12" s="93" t="s">
        <v>43</v>
      </c>
      <c r="D12" s="110">
        <v>42305</v>
      </c>
      <c r="E12" s="95" t="s">
        <v>49</v>
      </c>
      <c r="F12" s="111" t="s">
        <v>15</v>
      </c>
      <c r="G12" s="99" t="s">
        <v>51</v>
      </c>
      <c r="H12" s="64">
        <v>2</v>
      </c>
      <c r="I12" s="85" t="s">
        <v>19</v>
      </c>
      <c r="J12" s="64">
        <v>9</v>
      </c>
      <c r="K12" s="96">
        <v>5024073.25</v>
      </c>
      <c r="L12" s="96" t="s">
        <v>50</v>
      </c>
      <c r="M12" s="92">
        <v>42428</v>
      </c>
      <c r="N12" s="6"/>
      <c r="P12" s="51"/>
      <c r="Q12" s="59"/>
      <c r="S12" s="51"/>
    </row>
    <row r="13" spans="1:19" s="7" customFormat="1" ht="66" customHeight="1">
      <c r="A13" s="122" t="s">
        <v>26</v>
      </c>
      <c r="B13" s="124" t="s">
        <v>27</v>
      </c>
      <c r="C13" s="61" t="s">
        <v>28</v>
      </c>
      <c r="D13" s="132">
        <v>42293</v>
      </c>
      <c r="E13" s="52" t="s">
        <v>29</v>
      </c>
      <c r="F13" s="126" t="s">
        <v>15</v>
      </c>
      <c r="G13" s="60" t="s">
        <v>34</v>
      </c>
      <c r="H13" s="63">
        <v>1</v>
      </c>
      <c r="I13" s="54" t="s">
        <v>19</v>
      </c>
      <c r="J13" s="63">
        <v>10</v>
      </c>
      <c r="K13" s="128" t="s">
        <v>31</v>
      </c>
      <c r="L13" s="128" t="s">
        <v>30</v>
      </c>
      <c r="M13" s="130">
        <v>43389</v>
      </c>
      <c r="N13" s="6"/>
      <c r="P13" s="51"/>
      <c r="Q13" s="59"/>
      <c r="S13" s="51"/>
    </row>
    <row r="14" spans="1:19" s="7" customFormat="1" ht="66">
      <c r="A14" s="123"/>
      <c r="B14" s="125"/>
      <c r="C14" s="93" t="s">
        <v>32</v>
      </c>
      <c r="D14" s="133"/>
      <c r="E14" s="95" t="s">
        <v>33</v>
      </c>
      <c r="F14" s="127"/>
      <c r="G14" s="94" t="s">
        <v>35</v>
      </c>
      <c r="H14" s="64">
        <v>6</v>
      </c>
      <c r="I14" s="85" t="s">
        <v>19</v>
      </c>
      <c r="J14" s="64">
        <v>3</v>
      </c>
      <c r="K14" s="129"/>
      <c r="L14" s="129"/>
      <c r="M14" s="131"/>
      <c r="N14" s="6"/>
      <c r="P14" s="51"/>
      <c r="Q14" s="59"/>
      <c r="S14" s="51"/>
    </row>
    <row r="15" spans="1:19" s="7" customFormat="1" ht="33">
      <c r="A15" s="102" t="s">
        <v>41</v>
      </c>
      <c r="B15" s="106" t="s">
        <v>42</v>
      </c>
      <c r="C15" s="93" t="s">
        <v>46</v>
      </c>
      <c r="D15" s="105">
        <v>42305</v>
      </c>
      <c r="E15" s="95" t="s">
        <v>44</v>
      </c>
      <c r="F15" s="108" t="s">
        <v>15</v>
      </c>
      <c r="G15" s="105" t="s">
        <v>83</v>
      </c>
      <c r="H15" s="107">
        <v>2</v>
      </c>
      <c r="I15" s="85" t="s">
        <v>19</v>
      </c>
      <c r="J15" s="107">
        <v>9</v>
      </c>
      <c r="K15" s="103">
        <v>25541840.62</v>
      </c>
      <c r="L15" s="103" t="s">
        <v>45</v>
      </c>
      <c r="M15" s="104">
        <v>42671</v>
      </c>
      <c r="N15" s="6"/>
      <c r="P15" s="51"/>
      <c r="Q15" s="59"/>
      <c r="S15" s="51"/>
    </row>
    <row r="16" spans="1:19" s="7" customFormat="1" ht="49.5">
      <c r="A16" s="102" t="s">
        <v>36</v>
      </c>
      <c r="B16" s="106" t="s">
        <v>40</v>
      </c>
      <c r="C16" s="106" t="s">
        <v>37</v>
      </c>
      <c r="D16" s="105">
        <v>42265</v>
      </c>
      <c r="E16" s="108" t="s">
        <v>38</v>
      </c>
      <c r="F16" s="108" t="s">
        <v>39</v>
      </c>
      <c r="G16" s="105" t="s">
        <v>17</v>
      </c>
      <c r="H16" s="107">
        <v>2</v>
      </c>
      <c r="I16" s="85" t="s">
        <v>18</v>
      </c>
      <c r="J16" s="107">
        <v>18</v>
      </c>
      <c r="K16" s="103">
        <f>25032*12*3</f>
        <v>901152</v>
      </c>
      <c r="L16" s="103" t="s">
        <v>30</v>
      </c>
      <c r="M16" s="104">
        <v>43361</v>
      </c>
      <c r="N16" s="6"/>
      <c r="P16" s="51"/>
      <c r="Q16" s="59"/>
      <c r="S16" s="51"/>
    </row>
    <row r="17" spans="1:19" s="7" customFormat="1" ht="66">
      <c r="A17" s="100" t="s">
        <v>69</v>
      </c>
      <c r="B17" s="93" t="s">
        <v>70</v>
      </c>
      <c r="C17" s="93" t="s">
        <v>71</v>
      </c>
      <c r="D17" s="99">
        <v>42279</v>
      </c>
      <c r="E17" s="95" t="s">
        <v>72</v>
      </c>
      <c r="F17" s="95" t="s">
        <v>73</v>
      </c>
      <c r="G17" s="99" t="s">
        <v>17</v>
      </c>
      <c r="H17" s="64">
        <v>4</v>
      </c>
      <c r="I17" s="85" t="s">
        <v>18</v>
      </c>
      <c r="J17" s="64">
        <v>12</v>
      </c>
      <c r="K17" s="97">
        <v>200000</v>
      </c>
      <c r="L17" s="97" t="s">
        <v>16</v>
      </c>
      <c r="M17" s="98" t="s">
        <v>17</v>
      </c>
      <c r="N17" s="6"/>
      <c r="P17" s="51"/>
      <c r="Q17" s="59"/>
      <c r="S17" s="51"/>
    </row>
    <row r="18" spans="1:19" s="7" customFormat="1" ht="33">
      <c r="A18" s="101" t="s">
        <v>78</v>
      </c>
      <c r="B18" s="93" t="s">
        <v>79</v>
      </c>
      <c r="C18" s="93" t="s">
        <v>80</v>
      </c>
      <c r="D18" s="99">
        <v>42299</v>
      </c>
      <c r="E18" s="95" t="s">
        <v>81</v>
      </c>
      <c r="F18" s="95" t="s">
        <v>73</v>
      </c>
      <c r="G18" s="99" t="s">
        <v>17</v>
      </c>
      <c r="H18" s="64">
        <v>1</v>
      </c>
      <c r="I18" s="85" t="s">
        <v>18</v>
      </c>
      <c r="J18" s="64">
        <v>20</v>
      </c>
      <c r="K18" s="97">
        <v>8800</v>
      </c>
      <c r="L18" s="97" t="s">
        <v>16</v>
      </c>
      <c r="M18" s="98" t="s">
        <v>17</v>
      </c>
      <c r="N18" s="6"/>
      <c r="P18" s="51"/>
      <c r="Q18" s="59"/>
      <c r="S18" s="51"/>
    </row>
    <row r="19" spans="1:19" s="7" customFormat="1" ht="49.5">
      <c r="A19" s="102" t="s">
        <v>74</v>
      </c>
      <c r="B19" s="106" t="s">
        <v>75</v>
      </c>
      <c r="C19" s="106" t="s">
        <v>76</v>
      </c>
      <c r="D19" s="105">
        <v>42292</v>
      </c>
      <c r="E19" s="108" t="s">
        <v>77</v>
      </c>
      <c r="F19" s="108" t="s">
        <v>56</v>
      </c>
      <c r="G19" s="105" t="s">
        <v>17</v>
      </c>
      <c r="H19" s="107">
        <v>1</v>
      </c>
      <c r="I19" s="85" t="s">
        <v>18</v>
      </c>
      <c r="J19" s="107">
        <v>20</v>
      </c>
      <c r="K19" s="103">
        <v>198000</v>
      </c>
      <c r="L19" s="103" t="s">
        <v>16</v>
      </c>
      <c r="M19" s="104" t="s">
        <v>17</v>
      </c>
      <c r="N19" s="6"/>
      <c r="P19" s="51"/>
      <c r="Q19" s="59"/>
      <c r="S19" s="51"/>
    </row>
    <row r="20" spans="1:22" s="14" customFormat="1" ht="16.5">
      <c r="A20" s="58"/>
      <c r="B20" s="21"/>
      <c r="C20" s="70"/>
      <c r="D20" s="45"/>
      <c r="E20" s="75"/>
      <c r="F20" s="113"/>
      <c r="G20" s="55"/>
      <c r="H20" s="22"/>
      <c r="I20" s="38"/>
      <c r="J20" s="23"/>
      <c r="K20" s="36">
        <f>SUM(K15:K19)</f>
        <v>26849792.62</v>
      </c>
      <c r="L20" s="36"/>
      <c r="M20" s="88"/>
      <c r="N20" s="8"/>
      <c r="O20" s="9"/>
      <c r="R20" s="9" t="e">
        <f>SUM(#REF!)/18</f>
        <v>#REF!</v>
      </c>
      <c r="S20" s="9"/>
      <c r="T20" s="9"/>
      <c r="U20" s="9"/>
      <c r="V20" s="9"/>
    </row>
    <row r="21" spans="1:18" s="14" customFormat="1" ht="16.5">
      <c r="A21" s="58" t="s">
        <v>8</v>
      </c>
      <c r="B21" s="24"/>
      <c r="C21" s="71"/>
      <c r="D21" s="40"/>
      <c r="E21" s="76"/>
      <c r="F21" s="114"/>
      <c r="G21" s="56"/>
      <c r="H21" s="25"/>
      <c r="I21" s="27"/>
      <c r="J21" s="4"/>
      <c r="K21" s="28"/>
      <c r="L21" s="28"/>
      <c r="M21" s="89"/>
      <c r="N21" s="13"/>
      <c r="R21" s="14">
        <f>660+133+1567</f>
        <v>2360</v>
      </c>
    </row>
    <row r="22" spans="1:14" s="14" customFormat="1" ht="16.5">
      <c r="A22" s="80"/>
      <c r="B22" s="24"/>
      <c r="C22" s="71"/>
      <c r="D22" s="40"/>
      <c r="E22" s="76"/>
      <c r="F22" s="114"/>
      <c r="G22" s="56"/>
      <c r="H22" s="25"/>
      <c r="I22" s="27"/>
      <c r="J22" s="4"/>
      <c r="K22" s="28"/>
      <c r="L22" s="28"/>
      <c r="M22" s="89"/>
      <c r="N22" s="13"/>
    </row>
    <row r="23" spans="1:14" s="14" customFormat="1" ht="16.5">
      <c r="A23" s="81"/>
      <c r="B23" s="26"/>
      <c r="C23" s="71"/>
      <c r="D23" s="40"/>
      <c r="E23" s="76"/>
      <c r="F23" s="114"/>
      <c r="G23" s="56"/>
      <c r="H23" s="25"/>
      <c r="I23" s="27"/>
      <c r="J23" s="4"/>
      <c r="K23" s="28"/>
      <c r="L23" s="28"/>
      <c r="M23" s="89"/>
      <c r="N23" s="13"/>
    </row>
    <row r="24" spans="1:14" s="14" customFormat="1" ht="16.5">
      <c r="A24" s="80"/>
      <c r="B24" s="24"/>
      <c r="C24" s="71"/>
      <c r="D24" s="40"/>
      <c r="E24" s="76"/>
      <c r="F24" s="114"/>
      <c r="G24" s="56"/>
      <c r="H24" s="25"/>
      <c r="I24" s="27"/>
      <c r="J24" s="33"/>
      <c r="K24" s="28"/>
      <c r="L24" s="28"/>
      <c r="M24" s="89"/>
      <c r="N24" s="13"/>
    </row>
    <row r="25" spans="1:14" s="14" customFormat="1" ht="16.5">
      <c r="A25" s="80"/>
      <c r="B25" s="24"/>
      <c r="C25" s="71"/>
      <c r="D25" s="40"/>
      <c r="E25" s="76"/>
      <c r="F25" s="114"/>
      <c r="G25" s="56"/>
      <c r="H25" s="25"/>
      <c r="I25" s="27"/>
      <c r="J25" s="4"/>
      <c r="K25" s="28"/>
      <c r="L25" s="28"/>
      <c r="M25" s="89"/>
      <c r="N25" s="13"/>
    </row>
    <row r="26" spans="1:14" s="14" customFormat="1" ht="16.5">
      <c r="A26" s="80"/>
      <c r="B26" s="24"/>
      <c r="C26" s="71"/>
      <c r="D26" s="40"/>
      <c r="E26" s="76"/>
      <c r="F26" s="114"/>
      <c r="G26" s="56"/>
      <c r="H26" s="25"/>
      <c r="I26" s="27"/>
      <c r="J26" s="4"/>
      <c r="K26" s="28"/>
      <c r="L26" s="28"/>
      <c r="M26" s="89"/>
      <c r="N26" s="13"/>
    </row>
    <row r="27" spans="1:22" s="17" customFormat="1" ht="16.5">
      <c r="A27" s="80"/>
      <c r="B27" s="24"/>
      <c r="C27" s="71"/>
      <c r="D27" s="40"/>
      <c r="E27" s="76"/>
      <c r="F27" s="114"/>
      <c r="G27" s="56"/>
      <c r="H27" s="29"/>
      <c r="I27" s="27"/>
      <c r="J27" s="29"/>
      <c r="K27" s="28"/>
      <c r="L27" s="28"/>
      <c r="M27" s="89"/>
      <c r="N27" s="13"/>
      <c r="O27" s="14"/>
      <c r="P27" s="14"/>
      <c r="Q27" s="14"/>
      <c r="R27" s="14"/>
      <c r="S27" s="14"/>
      <c r="T27" s="14"/>
      <c r="U27" s="14"/>
      <c r="V27" s="14"/>
    </row>
    <row r="28" spans="1:13" s="17" customFormat="1" ht="16.5">
      <c r="A28" s="82"/>
      <c r="C28" s="72"/>
      <c r="D28" s="46"/>
      <c r="E28" s="46"/>
      <c r="F28" s="13"/>
      <c r="G28" s="18"/>
      <c r="H28" s="18"/>
      <c r="I28" s="18"/>
      <c r="J28" s="4"/>
      <c r="K28" s="35"/>
      <c r="L28" s="35"/>
      <c r="M28" s="90"/>
    </row>
    <row r="29" spans="1:13" s="17" customFormat="1" ht="16.5">
      <c r="A29" s="82"/>
      <c r="C29" s="72"/>
      <c r="D29" s="46"/>
      <c r="E29" s="46"/>
      <c r="F29" s="13"/>
      <c r="G29" s="18"/>
      <c r="H29" s="18"/>
      <c r="I29" s="18"/>
      <c r="J29" s="4"/>
      <c r="K29" s="35"/>
      <c r="L29" s="35"/>
      <c r="M29" s="90"/>
    </row>
    <row r="30" spans="1:22" s="14" customFormat="1" ht="16.5">
      <c r="A30" s="82"/>
      <c r="B30" s="17"/>
      <c r="C30" s="72"/>
      <c r="D30" s="46"/>
      <c r="E30" s="46"/>
      <c r="F30" s="13"/>
      <c r="G30" s="18"/>
      <c r="H30" s="18"/>
      <c r="I30" s="18"/>
      <c r="J30" s="4"/>
      <c r="K30" s="35"/>
      <c r="L30" s="35"/>
      <c r="M30" s="90"/>
      <c r="N30" s="17"/>
      <c r="O30" s="17"/>
      <c r="P30" s="17"/>
      <c r="Q30" s="17"/>
      <c r="R30" s="17"/>
      <c r="S30" s="17"/>
      <c r="T30" s="17"/>
      <c r="U30" s="17"/>
      <c r="V30" s="17"/>
    </row>
    <row r="31" spans="1:14" s="14" customFormat="1" ht="16.5">
      <c r="A31" s="80"/>
      <c r="B31" s="24"/>
      <c r="C31" s="71"/>
      <c r="D31" s="40"/>
      <c r="E31" s="40"/>
      <c r="F31" s="114"/>
      <c r="G31" s="56"/>
      <c r="H31" s="25"/>
      <c r="I31" s="27"/>
      <c r="J31" s="4"/>
      <c r="K31" s="28"/>
      <c r="L31" s="28"/>
      <c r="M31" s="89"/>
      <c r="N31" s="13"/>
    </row>
    <row r="32" spans="1:14" s="14" customFormat="1" ht="16.5">
      <c r="A32" s="80"/>
      <c r="B32" s="24"/>
      <c r="C32" s="71"/>
      <c r="D32" s="40"/>
      <c r="E32" s="40"/>
      <c r="F32" s="114"/>
      <c r="G32" s="56"/>
      <c r="H32" s="25"/>
      <c r="I32" s="27"/>
      <c r="J32" s="4"/>
      <c r="K32" s="28"/>
      <c r="L32" s="28"/>
      <c r="M32" s="89"/>
      <c r="N32" s="13"/>
    </row>
    <row r="33" spans="1:14" s="14" customFormat="1" ht="16.5">
      <c r="A33" s="80"/>
      <c r="B33" s="24"/>
      <c r="C33" s="71"/>
      <c r="D33" s="40"/>
      <c r="E33" s="40"/>
      <c r="F33" s="114"/>
      <c r="G33" s="56"/>
      <c r="H33" s="25"/>
      <c r="I33" s="27"/>
      <c r="J33" s="4"/>
      <c r="K33" s="28"/>
      <c r="L33" s="28"/>
      <c r="M33" s="89"/>
      <c r="N33" s="13"/>
    </row>
    <row r="34" spans="1:14" s="14" customFormat="1" ht="16.5">
      <c r="A34" s="80"/>
      <c r="B34" s="24"/>
      <c r="C34" s="71"/>
      <c r="D34" s="40"/>
      <c r="E34" s="40"/>
      <c r="F34" s="114"/>
      <c r="G34" s="56"/>
      <c r="H34" s="25"/>
      <c r="I34" s="27"/>
      <c r="J34" s="4"/>
      <c r="K34" s="28"/>
      <c r="L34" s="28"/>
      <c r="M34" s="89"/>
      <c r="N34" s="13"/>
    </row>
    <row r="35" spans="1:14" s="14" customFormat="1" ht="16.5">
      <c r="A35" s="80"/>
      <c r="B35" s="24"/>
      <c r="C35" s="71"/>
      <c r="D35" s="40"/>
      <c r="E35" s="40"/>
      <c r="F35" s="114"/>
      <c r="G35" s="56"/>
      <c r="H35" s="25"/>
      <c r="I35" s="27"/>
      <c r="J35" s="4"/>
      <c r="K35" s="28"/>
      <c r="L35" s="28"/>
      <c r="M35" s="89"/>
      <c r="N35" s="13"/>
    </row>
    <row r="36" spans="1:14" s="14" customFormat="1" ht="16.5">
      <c r="A36" s="80"/>
      <c r="B36" s="24"/>
      <c r="C36" s="71"/>
      <c r="D36" s="40"/>
      <c r="E36" s="40"/>
      <c r="F36" s="114"/>
      <c r="G36" s="56"/>
      <c r="H36" s="25"/>
      <c r="I36" s="27"/>
      <c r="J36" s="4"/>
      <c r="K36" s="28"/>
      <c r="L36" s="28"/>
      <c r="M36" s="89"/>
      <c r="N36" s="13"/>
    </row>
    <row r="37" spans="1:14" s="14" customFormat="1" ht="17.25">
      <c r="A37" s="83"/>
      <c r="B37" s="10"/>
      <c r="C37" s="73"/>
      <c r="D37" s="47"/>
      <c r="E37" s="47"/>
      <c r="F37" s="115"/>
      <c r="G37" s="57"/>
      <c r="H37" s="11"/>
      <c r="I37" s="15"/>
      <c r="J37" s="12"/>
      <c r="K37" s="16"/>
      <c r="L37" s="16"/>
      <c r="M37" s="91"/>
      <c r="N37" s="13"/>
    </row>
    <row r="38" spans="1:13" s="14" customFormat="1" ht="17.25">
      <c r="A38" s="83"/>
      <c r="B38" s="10"/>
      <c r="C38" s="73"/>
      <c r="D38" s="47"/>
      <c r="E38" s="47"/>
      <c r="F38" s="115"/>
      <c r="G38" s="57"/>
      <c r="H38" s="11"/>
      <c r="I38" s="15"/>
      <c r="J38" s="12"/>
      <c r="K38" s="16"/>
      <c r="L38" s="16"/>
      <c r="M38" s="91"/>
    </row>
    <row r="39" spans="1:22" s="17" customFormat="1" ht="17.25">
      <c r="A39" s="82"/>
      <c r="B39" s="10"/>
      <c r="C39" s="72"/>
      <c r="D39" s="46"/>
      <c r="E39" s="46"/>
      <c r="F39" s="13"/>
      <c r="G39" s="18"/>
      <c r="H39" s="18"/>
      <c r="I39" s="18"/>
      <c r="J39" s="4"/>
      <c r="K39" s="35"/>
      <c r="L39" s="35"/>
      <c r="M39" s="76"/>
      <c r="N39" s="14"/>
      <c r="O39" s="14"/>
      <c r="P39" s="14"/>
      <c r="Q39" s="14"/>
      <c r="R39" s="14"/>
      <c r="S39" s="14"/>
      <c r="T39" s="14"/>
      <c r="U39" s="14"/>
      <c r="V39" s="14"/>
    </row>
    <row r="40" spans="1:13" s="17" customFormat="1" ht="17.25">
      <c r="A40" s="82"/>
      <c r="B40" s="10"/>
      <c r="C40" s="72"/>
      <c r="D40" s="46"/>
      <c r="E40" s="46"/>
      <c r="F40" s="13"/>
      <c r="G40" s="18"/>
      <c r="H40" s="18"/>
      <c r="I40" s="18"/>
      <c r="J40" s="4"/>
      <c r="K40" s="35"/>
      <c r="L40" s="35"/>
      <c r="M40" s="90"/>
    </row>
    <row r="41" spans="1:13" s="17" customFormat="1" ht="17.25">
      <c r="A41" s="82"/>
      <c r="B41" s="10"/>
      <c r="C41" s="72"/>
      <c r="D41" s="46"/>
      <c r="E41" s="46"/>
      <c r="F41" s="13"/>
      <c r="G41" s="18"/>
      <c r="H41" s="18"/>
      <c r="I41" s="18"/>
      <c r="J41" s="4"/>
      <c r="K41" s="35"/>
      <c r="L41" s="35"/>
      <c r="M41" s="90"/>
    </row>
    <row r="42" spans="1:22" ht="17.25">
      <c r="A42" s="82"/>
      <c r="B42" s="10"/>
      <c r="C42" s="72"/>
      <c r="D42" s="46"/>
      <c r="E42" s="46"/>
      <c r="F42" s="13"/>
      <c r="G42" s="18"/>
      <c r="H42" s="18"/>
      <c r="I42" s="18"/>
      <c r="J42" s="4"/>
      <c r="K42" s="35"/>
      <c r="L42" s="35"/>
      <c r="M42" s="90"/>
      <c r="N42" s="17"/>
      <c r="O42" s="17"/>
      <c r="P42" s="17"/>
      <c r="Q42" s="17"/>
      <c r="R42" s="17"/>
      <c r="S42" s="17"/>
      <c r="T42" s="17"/>
      <c r="U42" s="17"/>
      <c r="V42" s="17"/>
    </row>
  </sheetData>
  <sheetProtection/>
  <mergeCells count="17">
    <mergeCell ref="L6:L10"/>
    <mergeCell ref="I6:I10"/>
    <mergeCell ref="A6:A10"/>
    <mergeCell ref="B6:B10"/>
    <mergeCell ref="D6:D10"/>
    <mergeCell ref="F6:F10"/>
    <mergeCell ref="K6:K10"/>
    <mergeCell ref="A1:M1"/>
    <mergeCell ref="A3:M3"/>
    <mergeCell ref="A13:A14"/>
    <mergeCell ref="B13:B14"/>
    <mergeCell ref="F13:F14"/>
    <mergeCell ref="L13:L14"/>
    <mergeCell ref="M13:M14"/>
    <mergeCell ref="D13:D14"/>
    <mergeCell ref="K13:K14"/>
    <mergeCell ref="M6:M10"/>
  </mergeCells>
  <printOptions horizontalCentered="1"/>
  <pageMargins left="0" right="0" top="0.25" bottom="0" header="0.25" footer="0"/>
  <pageSetup horizontalDpi="600" verticalDpi="600" orientation="landscape" paperSize="9" scale="48" r:id="rId1"/>
  <headerFooter>
    <oddFooter>&amp;LDone By Selvan Moodley&amp;D&amp;CPage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9" sqref="E19:E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2015-11-10T06:30:43Z</dcterms:modified>
  <cp:category/>
  <cp:version/>
  <cp:contentType/>
  <cp:contentStatus/>
</cp:coreProperties>
</file>