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ah\Documents\Asha\"/>
    </mc:Choice>
  </mc:AlternateContent>
  <bookViews>
    <workbookView xWindow="285" yWindow="525" windowWidth="19815" windowHeight="86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5" i="1" l="1"/>
  <c r="I15" i="1"/>
  <c r="H15" i="1"/>
  <c r="G15" i="1"/>
  <c r="F11" i="1" l="1"/>
  <c r="F13" i="1"/>
  <c r="E11" i="1"/>
  <c r="E13" i="1"/>
  <c r="F15" i="1" l="1"/>
  <c r="E15" i="1"/>
  <c r="C14" i="1"/>
  <c r="D14" i="1" s="1"/>
  <c r="C13" i="1"/>
  <c r="D13" i="1" s="1"/>
  <c r="C12" i="1"/>
  <c r="D12" i="1" s="1"/>
  <c r="C11" i="1"/>
  <c r="D11" i="1" s="1"/>
  <c r="C10" i="1"/>
  <c r="D10" i="1" s="1"/>
  <c r="C9" i="1"/>
  <c r="C8" i="1"/>
  <c r="B8" i="1"/>
  <c r="B15" i="1" s="1"/>
  <c r="C15" i="1" l="1"/>
  <c r="D8" i="1"/>
  <c r="D9" i="1"/>
  <c r="D15" i="1" l="1"/>
</calcChain>
</file>

<file path=xl/sharedStrings.xml><?xml version="1.0" encoding="utf-8"?>
<sst xmlns="http://schemas.openxmlformats.org/spreadsheetml/2006/main" count="51" uniqueCount="49">
  <si>
    <t>2009/2010</t>
  </si>
  <si>
    <t>2010/2011</t>
  </si>
  <si>
    <t>Avarage Property</t>
  </si>
  <si>
    <t>Rates</t>
  </si>
  <si>
    <t>Refuse</t>
  </si>
  <si>
    <t>Electricity Basic</t>
  </si>
  <si>
    <t>Electricity Consumption</t>
  </si>
  <si>
    <t>Water Availabity</t>
  </si>
  <si>
    <t>Water Consumption</t>
  </si>
  <si>
    <t>Sewer Availability</t>
  </si>
  <si>
    <t>Total</t>
  </si>
  <si>
    <t>2011/2012</t>
  </si>
  <si>
    <t>2015/2016</t>
  </si>
  <si>
    <t>Property value</t>
  </si>
  <si>
    <t xml:space="preserve"> May 2016</t>
  </si>
  <si>
    <t xml:space="preserve"> June 2016</t>
  </si>
  <si>
    <t>July 2016</t>
  </si>
  <si>
    <t xml:space="preserve"> August 2016</t>
  </si>
  <si>
    <t xml:space="preserve"> Sept 2016</t>
  </si>
  <si>
    <t xml:space="preserve"> Oct 2016</t>
  </si>
  <si>
    <t>Water</t>
  </si>
  <si>
    <t>Electricity</t>
  </si>
  <si>
    <t xml:space="preserve"> May 2016 - Actual</t>
  </si>
  <si>
    <t xml:space="preserve"> June 2016 - Actual</t>
  </si>
  <si>
    <t>July 2016 - Prev year</t>
  </si>
  <si>
    <t xml:space="preserve"> August 2016 - Prev year</t>
  </si>
  <si>
    <t xml:space="preserve"> Sept 2016 - Prev year</t>
  </si>
  <si>
    <t xml:space="preserve"> Oct 2016 - Prev year</t>
  </si>
  <si>
    <t>0 - 50 kWh</t>
  </si>
  <si>
    <t>51 - 350kWh</t>
  </si>
  <si>
    <t>351 - 600kWh</t>
  </si>
  <si>
    <t>&gt; 600kWh</t>
  </si>
  <si>
    <t>2016/2017 Aug &amp; Sept Acc</t>
  </si>
  <si>
    <t>2016/2016 Oct  Acc</t>
  </si>
  <si>
    <t>2015/2016 July Acc</t>
  </si>
  <si>
    <t>21 - 40 KL</t>
  </si>
  <si>
    <t>41 - 60 KL</t>
  </si>
  <si>
    <t>0 - 20 KL</t>
  </si>
  <si>
    <t>Water tariffs</t>
  </si>
  <si>
    <t>2016/2017 Normal water tariff</t>
  </si>
  <si>
    <t>2015/2016 Surcharge Tariff (July)</t>
  </si>
  <si>
    <t>2015/2016 Normal water tariff (May/June)</t>
  </si>
  <si>
    <t>2016/2017 Surcharge Tariff (Aug onwards)</t>
  </si>
  <si>
    <t>Consumptions per month</t>
  </si>
  <si>
    <t>Electricity tariffs - Domestic</t>
  </si>
  <si>
    <t>Electricity tariffs - Business</t>
  </si>
  <si>
    <t>Water tariffs - Business</t>
  </si>
  <si>
    <t>EXAMPLE OF MONTHLY ACCOUNTS USING ACTUAL CONSUMPTIONS 2016/2017</t>
  </si>
  <si>
    <t xml:space="preserve">Residential  account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</si>
</sst>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[$-F800]dddd\,\ mmmm\ dd\,\ yyyy"/>
    <numFmt numFmtId="166" formatCode="&quot;R&quot;\ #,##0"/>
    <numFmt numFmtId="167" formatCode="_ * #,##0.0000_ ;_ * \-#,##0.0000_ ;_ * &quot;-&quot;??_ ;_ @_ 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5">
    <xf numFmtId="0" fontId="0" fillId="0" borderId="0" xfId="0"/>
    <xf numFmtId="165" fontId="4" fillId="0" borderId="0" xfId="0" applyNumberFormat="1" applyFont="1"/>
    <xf numFmtId="0" fontId="4" fillId="0" borderId="0" xfId="0" applyFont="1"/>
    <xf numFmtId="164" fontId="2" fillId="0" borderId="0" xfId="1" applyNumberFormat="1" applyFont="1" applyAlignment="1">
      <alignment horizontal="center" wrapText="1"/>
    </xf>
    <xf numFmtId="0" fontId="2" fillId="0" borderId="0" xfId="0" applyFont="1"/>
    <xf numFmtId="164" fontId="2" fillId="0" borderId="0" xfId="1" applyFont="1"/>
    <xf numFmtId="0" fontId="4" fillId="2" borderId="17" xfId="0" applyFont="1" applyFill="1" applyBorder="1" applyAlignment="1">
      <alignment horizontal="left" vertical="center"/>
    </xf>
    <xf numFmtId="164" fontId="4" fillId="2" borderId="18" xfId="1" quotePrefix="1" applyNumberFormat="1" applyFont="1" applyFill="1" applyBorder="1" applyAlignment="1">
      <alignment horizontal="center" vertical="center" wrapText="1"/>
    </xf>
    <xf numFmtId="165" fontId="4" fillId="2" borderId="18" xfId="1" quotePrefix="1" applyNumberFormat="1" applyFont="1" applyFill="1" applyBorder="1" applyAlignment="1">
      <alignment horizontal="center" vertical="center" wrapText="1"/>
    </xf>
    <xf numFmtId="165" fontId="4" fillId="2" borderId="19" xfId="1" quotePrefix="1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4" fillId="0" borderId="1" xfId="0" applyFont="1" applyBorder="1"/>
    <xf numFmtId="164" fontId="4" fillId="0" borderId="2" xfId="1" applyNumberFormat="1" applyFont="1" applyBorder="1" applyAlignment="1">
      <alignment horizontal="center" wrapText="1"/>
    </xf>
    <xf numFmtId="166" fontId="2" fillId="0" borderId="2" xfId="1" applyNumberFormat="1" applyFont="1" applyBorder="1" applyAlignment="1">
      <alignment horizontal="center" wrapText="1"/>
    </xf>
    <xf numFmtId="166" fontId="2" fillId="0" borderId="6" xfId="1" applyNumberFormat="1" applyFont="1" applyBorder="1" applyAlignment="1">
      <alignment horizontal="center" wrapText="1"/>
    </xf>
    <xf numFmtId="0" fontId="4" fillId="0" borderId="7" xfId="0" applyFont="1" applyBorder="1"/>
    <xf numFmtId="164" fontId="4" fillId="0" borderId="5" xfId="1" applyNumberFormat="1" applyFont="1" applyBorder="1" applyAlignment="1">
      <alignment horizontal="center" wrapText="1"/>
    </xf>
    <xf numFmtId="0" fontId="2" fillId="0" borderId="5" xfId="0" applyFont="1" applyBorder="1"/>
    <xf numFmtId="0" fontId="2" fillId="0" borderId="8" xfId="0" applyFont="1" applyBorder="1"/>
    <xf numFmtId="0" fontId="4" fillId="0" borderId="3" xfId="0" applyFont="1" applyBorder="1"/>
    <xf numFmtId="164" fontId="4" fillId="0" borderId="4" xfId="1" applyNumberFormat="1" applyFont="1" applyBorder="1" applyAlignment="1">
      <alignment horizontal="center" wrapText="1"/>
    </xf>
    <xf numFmtId="0" fontId="2" fillId="0" borderId="4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1" xfId="1" applyNumberFormat="1" applyFont="1" applyBorder="1" applyAlignment="1">
      <alignment horizontal="center" wrapText="1"/>
    </xf>
    <xf numFmtId="164" fontId="2" fillId="0" borderId="11" xfId="0" applyNumberFormat="1" applyFont="1" applyBorder="1"/>
    <xf numFmtId="164" fontId="2" fillId="0" borderId="11" xfId="1" applyFont="1" applyBorder="1"/>
    <xf numFmtId="164" fontId="2" fillId="0" borderId="12" xfId="1" applyFont="1" applyBorder="1"/>
    <xf numFmtId="2" fontId="2" fillId="0" borderId="0" xfId="0" applyNumberFormat="1" applyFont="1"/>
    <xf numFmtId="0" fontId="2" fillId="0" borderId="7" xfId="0" applyFont="1" applyBorder="1"/>
    <xf numFmtId="164" fontId="2" fillId="0" borderId="5" xfId="1" applyNumberFormat="1" applyFont="1" applyBorder="1" applyAlignment="1">
      <alignment horizontal="center" wrapText="1"/>
    </xf>
    <xf numFmtId="164" fontId="2" fillId="0" borderId="5" xfId="0" applyNumberFormat="1" applyFont="1" applyBorder="1"/>
    <xf numFmtId="164" fontId="2" fillId="0" borderId="5" xfId="1" applyFont="1" applyFill="1" applyBorder="1"/>
    <xf numFmtId="164" fontId="2" fillId="0" borderId="8" xfId="1" applyFont="1" applyFill="1" applyBorder="1"/>
    <xf numFmtId="164" fontId="2" fillId="0" borderId="5" xfId="1" applyFont="1" applyBorder="1"/>
    <xf numFmtId="164" fontId="2" fillId="0" borderId="8" xfId="1" applyFont="1" applyBorder="1"/>
    <xf numFmtId="0" fontId="4" fillId="0" borderId="13" xfId="0" applyFont="1" applyBorder="1"/>
    <xf numFmtId="164" fontId="4" fillId="0" borderId="14" xfId="1" applyNumberFormat="1" applyFont="1" applyBorder="1" applyAlignment="1">
      <alignment horizontal="center" wrapText="1"/>
    </xf>
    <xf numFmtId="164" fontId="4" fillId="0" borderId="14" xfId="1" applyFont="1" applyBorder="1" applyAlignment="1">
      <alignment horizontal="center" wrapText="1"/>
    </xf>
    <xf numFmtId="164" fontId="4" fillId="0" borderId="15" xfId="1" applyFont="1" applyBorder="1" applyAlignment="1">
      <alignment horizontal="center" wrapText="1"/>
    </xf>
    <xf numFmtId="0" fontId="5" fillId="0" borderId="7" xfId="0" applyFont="1" applyFill="1" applyBorder="1" applyAlignment="1">
      <alignment horizontal="right"/>
    </xf>
    <xf numFmtId="167" fontId="5" fillId="0" borderId="5" xfId="1" applyNumberFormat="1" applyFont="1" applyFill="1" applyBorder="1" applyAlignment="1">
      <alignment horizontal="center"/>
    </xf>
    <xf numFmtId="168" fontId="2" fillId="0" borderId="5" xfId="0" applyNumberFormat="1" applyFont="1" applyBorder="1"/>
    <xf numFmtId="167" fontId="2" fillId="0" borderId="8" xfId="1" applyNumberFormat="1" applyFont="1" applyBorder="1"/>
    <xf numFmtId="167" fontId="5" fillId="0" borderId="5" xfId="1" applyNumberFormat="1" applyFont="1" applyFill="1" applyBorder="1"/>
    <xf numFmtId="168" fontId="5" fillId="0" borderId="3" xfId="0" applyNumberFormat="1" applyFont="1" applyFill="1" applyBorder="1" applyAlignment="1">
      <alignment horizontal="right"/>
    </xf>
    <xf numFmtId="167" fontId="5" fillId="0" borderId="4" xfId="1" applyNumberFormat="1" applyFont="1" applyFill="1" applyBorder="1"/>
    <xf numFmtId="164" fontId="2" fillId="0" borderId="4" xfId="1" applyNumberFormat="1" applyFont="1" applyBorder="1" applyAlignment="1">
      <alignment horizontal="center" wrapText="1"/>
    </xf>
    <xf numFmtId="168" fontId="2" fillId="0" borderId="4" xfId="0" applyNumberFormat="1" applyFont="1" applyBorder="1"/>
    <xf numFmtId="167" fontId="2" fillId="0" borderId="9" xfId="1" applyNumberFormat="1" applyFont="1" applyBorder="1"/>
    <xf numFmtId="168" fontId="5" fillId="0" borderId="13" xfId="0" applyNumberFormat="1" applyFont="1" applyFill="1" applyBorder="1" applyAlignment="1">
      <alignment horizontal="left"/>
    </xf>
    <xf numFmtId="167" fontId="5" fillId="0" borderId="20" xfId="1" applyNumberFormat="1" applyFont="1" applyFill="1" applyBorder="1"/>
    <xf numFmtId="164" fontId="2" fillId="0" borderId="20" xfId="1" applyNumberFormat="1" applyFont="1" applyBorder="1" applyAlignment="1">
      <alignment horizontal="center" wrapText="1"/>
    </xf>
    <xf numFmtId="0" fontId="2" fillId="0" borderId="20" xfId="0" applyFont="1" applyBorder="1"/>
    <xf numFmtId="167" fontId="5" fillId="0" borderId="16" xfId="1" applyNumberFormat="1" applyFont="1" applyFill="1" applyBorder="1"/>
    <xf numFmtId="168" fontId="2" fillId="0" borderId="14" xfId="0" applyNumberFormat="1" applyFont="1" applyBorder="1"/>
    <xf numFmtId="168" fontId="2" fillId="0" borderId="22" xfId="0" applyNumberFormat="1" applyFont="1" applyBorder="1"/>
    <xf numFmtId="167" fontId="2" fillId="0" borderId="21" xfId="1" applyNumberFormat="1" applyFont="1" applyBorder="1"/>
    <xf numFmtId="0" fontId="2" fillId="0" borderId="0" xfId="0" applyFont="1" applyBorder="1"/>
    <xf numFmtId="0" fontId="4" fillId="0" borderId="0" xfId="0" applyFont="1" applyBorder="1" applyAlignment="1">
      <alignment wrapText="1"/>
    </xf>
    <xf numFmtId="164" fontId="4" fillId="0" borderId="0" xfId="1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/>
    <xf numFmtId="164" fontId="5" fillId="0" borderId="11" xfId="1" applyFont="1" applyFill="1" applyBorder="1" applyAlignment="1">
      <alignment horizontal="center"/>
    </xf>
    <xf numFmtId="164" fontId="5" fillId="0" borderId="11" xfId="1" applyFont="1" applyFill="1" applyBorder="1" applyAlignment="1">
      <alignment horizontal="center" wrapText="1"/>
    </xf>
    <xf numFmtId="164" fontId="5" fillId="0" borderId="12" xfId="1" applyFont="1" applyFill="1" applyBorder="1" applyAlignment="1">
      <alignment horizontal="center"/>
    </xf>
    <xf numFmtId="164" fontId="2" fillId="0" borderId="0" xfId="1" applyFont="1" applyBorder="1"/>
    <xf numFmtId="0" fontId="2" fillId="0" borderId="7" xfId="0" applyFont="1" applyBorder="1" applyAlignment="1">
      <alignment horizontal="right"/>
    </xf>
    <xf numFmtId="164" fontId="5" fillId="0" borderId="5" xfId="1" applyFont="1" applyFill="1" applyBorder="1" applyAlignment="1">
      <alignment horizontal="center"/>
    </xf>
    <xf numFmtId="164" fontId="5" fillId="0" borderId="8" xfId="1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164" fontId="5" fillId="0" borderId="4" xfId="1" applyFont="1" applyFill="1" applyBorder="1" applyAlignment="1">
      <alignment horizontal="center"/>
    </xf>
    <xf numFmtId="164" fontId="5" fillId="0" borderId="9" xfId="1" applyFont="1" applyFill="1" applyBorder="1" applyAlignment="1">
      <alignment horizontal="center"/>
    </xf>
    <xf numFmtId="164" fontId="5" fillId="0" borderId="16" xfId="1" applyNumberFormat="1" applyFont="1" applyFill="1" applyBorder="1"/>
    <xf numFmtId="164" fontId="2" fillId="0" borderId="14" xfId="0" applyNumberFormat="1" applyFont="1" applyBorder="1"/>
    <xf numFmtId="164" fontId="2" fillId="0" borderId="22" xfId="0" applyNumberFormat="1" applyFont="1" applyBorder="1"/>
    <xf numFmtId="164" fontId="2" fillId="0" borderId="21" xfId="1" applyNumberFormat="1" applyFont="1" applyBorder="1"/>
    <xf numFmtId="164" fontId="4" fillId="0" borderId="0" xfId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/>
    <xf numFmtId="164" fontId="4" fillId="0" borderId="0" xfId="1" applyNumberFormat="1" applyFont="1" applyBorder="1" applyAlignment="1">
      <alignment horizontal="center" wrapText="1"/>
    </xf>
    <xf numFmtId="164" fontId="4" fillId="0" borderId="23" xfId="1" applyNumberFormat="1" applyFont="1" applyBorder="1" applyAlignment="1">
      <alignment horizontal="center" wrapText="1"/>
    </xf>
    <xf numFmtId="164" fontId="4" fillId="0" borderId="24" xfId="1" applyNumberFormat="1" applyFont="1" applyBorder="1" applyAlignment="1">
      <alignment horizontal="center" wrapText="1"/>
    </xf>
    <xf numFmtId="164" fontId="4" fillId="0" borderId="24" xfId="1" applyFont="1" applyBorder="1" applyAlignment="1">
      <alignment horizontal="center" wrapText="1"/>
    </xf>
    <xf numFmtId="164" fontId="4" fillId="0" borderId="25" xfId="1" applyFont="1" applyBorder="1" applyAlignment="1">
      <alignment horizontal="center" wrapText="1"/>
    </xf>
    <xf numFmtId="0" fontId="5" fillId="0" borderId="10" xfId="0" applyFont="1" applyFill="1" applyBorder="1" applyAlignment="1">
      <alignment horizontal="right"/>
    </xf>
    <xf numFmtId="167" fontId="5" fillId="0" borderId="11" xfId="1" applyNumberFormat="1" applyFont="1" applyFill="1" applyBorder="1" applyAlignment="1">
      <alignment horizontal="center"/>
    </xf>
    <xf numFmtId="168" fontId="2" fillId="0" borderId="11" xfId="0" applyNumberFormat="1" applyFont="1" applyBorder="1"/>
    <xf numFmtId="167" fontId="2" fillId="0" borderId="12" xfId="1" applyNumberFormat="1" applyFont="1" applyBorder="1"/>
    <xf numFmtId="165" fontId="4" fillId="2" borderId="13" xfId="1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wrapText="1"/>
    </xf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164" fontId="4" fillId="2" borderId="15" xfId="1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7" xfId="0" applyFont="1" applyFill="1" applyBorder="1"/>
    <xf numFmtId="164" fontId="4" fillId="3" borderId="5" xfId="1" applyNumberFormat="1" applyFont="1" applyFill="1" applyBorder="1" applyAlignment="1">
      <alignment horizontal="center" wrapText="1"/>
    </xf>
    <xf numFmtId="165" fontId="4" fillId="3" borderId="5" xfId="1" quotePrefix="1" applyNumberFormat="1" applyFont="1" applyFill="1" applyBorder="1" applyAlignment="1">
      <alignment horizontal="center" vertical="center" wrapText="1"/>
    </xf>
    <xf numFmtId="165" fontId="4" fillId="3" borderId="8" xfId="1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>
      <selection activeCell="H12" sqref="H12"/>
    </sheetView>
  </sheetViews>
  <sheetFormatPr defaultRowHeight="15.75" x14ac:dyDescent="0.25"/>
  <cols>
    <col min="1" max="1" width="36.28515625" style="4" customWidth="1"/>
    <col min="2" max="2" width="15.42578125" style="3" hidden="1" customWidth="1"/>
    <col min="3" max="3" width="15.140625" style="3" hidden="1" customWidth="1"/>
    <col min="4" max="4" width="16.28515625" style="4" hidden="1" customWidth="1"/>
    <col min="5" max="5" width="17.28515625" style="4" bestFit="1" customWidth="1"/>
    <col min="6" max="6" width="18" style="4" bestFit="1" customWidth="1"/>
    <col min="7" max="7" width="16.7109375" style="5" bestFit="1" customWidth="1"/>
    <col min="8" max="8" width="18.42578125" style="4" bestFit="1" customWidth="1"/>
    <col min="9" max="9" width="16" style="4" bestFit="1" customWidth="1"/>
    <col min="10" max="10" width="15.42578125" style="4" customWidth="1"/>
    <col min="11" max="256" width="9.140625" style="4"/>
    <col min="257" max="257" width="29.28515625" style="4" customWidth="1"/>
    <col min="258" max="258" width="15.42578125" style="4" customWidth="1"/>
    <col min="259" max="259" width="15.140625" style="4" customWidth="1"/>
    <col min="260" max="260" width="13.140625" style="4" customWidth="1"/>
    <col min="261" max="512" width="9.140625" style="4"/>
    <col min="513" max="513" width="29.28515625" style="4" customWidth="1"/>
    <col min="514" max="514" width="15.42578125" style="4" customWidth="1"/>
    <col min="515" max="515" width="15.140625" style="4" customWidth="1"/>
    <col min="516" max="516" width="13.140625" style="4" customWidth="1"/>
    <col min="517" max="768" width="9.140625" style="4"/>
    <col min="769" max="769" width="29.28515625" style="4" customWidth="1"/>
    <col min="770" max="770" width="15.42578125" style="4" customWidth="1"/>
    <col min="771" max="771" width="15.140625" style="4" customWidth="1"/>
    <col min="772" max="772" width="13.140625" style="4" customWidth="1"/>
    <col min="773" max="1024" width="9.140625" style="4"/>
    <col min="1025" max="1025" width="29.28515625" style="4" customWidth="1"/>
    <col min="1026" max="1026" width="15.42578125" style="4" customWidth="1"/>
    <col min="1027" max="1027" width="15.140625" style="4" customWidth="1"/>
    <col min="1028" max="1028" width="13.140625" style="4" customWidth="1"/>
    <col min="1029" max="1280" width="9.140625" style="4"/>
    <col min="1281" max="1281" width="29.28515625" style="4" customWidth="1"/>
    <col min="1282" max="1282" width="15.42578125" style="4" customWidth="1"/>
    <col min="1283" max="1283" width="15.140625" style="4" customWidth="1"/>
    <col min="1284" max="1284" width="13.140625" style="4" customWidth="1"/>
    <col min="1285" max="1536" width="9.140625" style="4"/>
    <col min="1537" max="1537" width="29.28515625" style="4" customWidth="1"/>
    <col min="1538" max="1538" width="15.42578125" style="4" customWidth="1"/>
    <col min="1539" max="1539" width="15.140625" style="4" customWidth="1"/>
    <col min="1540" max="1540" width="13.140625" style="4" customWidth="1"/>
    <col min="1541" max="1792" width="9.140625" style="4"/>
    <col min="1793" max="1793" width="29.28515625" style="4" customWidth="1"/>
    <col min="1794" max="1794" width="15.42578125" style="4" customWidth="1"/>
    <col min="1795" max="1795" width="15.140625" style="4" customWidth="1"/>
    <col min="1796" max="1796" width="13.140625" style="4" customWidth="1"/>
    <col min="1797" max="2048" width="9.140625" style="4"/>
    <col min="2049" max="2049" width="29.28515625" style="4" customWidth="1"/>
    <col min="2050" max="2050" width="15.42578125" style="4" customWidth="1"/>
    <col min="2051" max="2051" width="15.140625" style="4" customWidth="1"/>
    <col min="2052" max="2052" width="13.140625" style="4" customWidth="1"/>
    <col min="2053" max="2304" width="9.140625" style="4"/>
    <col min="2305" max="2305" width="29.28515625" style="4" customWidth="1"/>
    <col min="2306" max="2306" width="15.42578125" style="4" customWidth="1"/>
    <col min="2307" max="2307" width="15.140625" style="4" customWidth="1"/>
    <col min="2308" max="2308" width="13.140625" style="4" customWidth="1"/>
    <col min="2309" max="2560" width="9.140625" style="4"/>
    <col min="2561" max="2561" width="29.28515625" style="4" customWidth="1"/>
    <col min="2562" max="2562" width="15.42578125" style="4" customWidth="1"/>
    <col min="2563" max="2563" width="15.140625" style="4" customWidth="1"/>
    <col min="2564" max="2564" width="13.140625" style="4" customWidth="1"/>
    <col min="2565" max="2816" width="9.140625" style="4"/>
    <col min="2817" max="2817" width="29.28515625" style="4" customWidth="1"/>
    <col min="2818" max="2818" width="15.42578125" style="4" customWidth="1"/>
    <col min="2819" max="2819" width="15.140625" style="4" customWidth="1"/>
    <col min="2820" max="2820" width="13.140625" style="4" customWidth="1"/>
    <col min="2821" max="3072" width="9.140625" style="4"/>
    <col min="3073" max="3073" width="29.28515625" style="4" customWidth="1"/>
    <col min="3074" max="3074" width="15.42578125" style="4" customWidth="1"/>
    <col min="3075" max="3075" width="15.140625" style="4" customWidth="1"/>
    <col min="3076" max="3076" width="13.140625" style="4" customWidth="1"/>
    <col min="3077" max="3328" width="9.140625" style="4"/>
    <col min="3329" max="3329" width="29.28515625" style="4" customWidth="1"/>
    <col min="3330" max="3330" width="15.42578125" style="4" customWidth="1"/>
    <col min="3331" max="3331" width="15.140625" style="4" customWidth="1"/>
    <col min="3332" max="3332" width="13.140625" style="4" customWidth="1"/>
    <col min="3333" max="3584" width="9.140625" style="4"/>
    <col min="3585" max="3585" width="29.28515625" style="4" customWidth="1"/>
    <col min="3586" max="3586" width="15.42578125" style="4" customWidth="1"/>
    <col min="3587" max="3587" width="15.140625" style="4" customWidth="1"/>
    <col min="3588" max="3588" width="13.140625" style="4" customWidth="1"/>
    <col min="3589" max="3840" width="9.140625" style="4"/>
    <col min="3841" max="3841" width="29.28515625" style="4" customWidth="1"/>
    <col min="3842" max="3842" width="15.42578125" style="4" customWidth="1"/>
    <col min="3843" max="3843" width="15.140625" style="4" customWidth="1"/>
    <col min="3844" max="3844" width="13.140625" style="4" customWidth="1"/>
    <col min="3845" max="4096" width="9.140625" style="4"/>
    <col min="4097" max="4097" width="29.28515625" style="4" customWidth="1"/>
    <col min="4098" max="4098" width="15.42578125" style="4" customWidth="1"/>
    <col min="4099" max="4099" width="15.140625" style="4" customWidth="1"/>
    <col min="4100" max="4100" width="13.140625" style="4" customWidth="1"/>
    <col min="4101" max="4352" width="9.140625" style="4"/>
    <col min="4353" max="4353" width="29.28515625" style="4" customWidth="1"/>
    <col min="4354" max="4354" width="15.42578125" style="4" customWidth="1"/>
    <col min="4355" max="4355" width="15.140625" style="4" customWidth="1"/>
    <col min="4356" max="4356" width="13.140625" style="4" customWidth="1"/>
    <col min="4357" max="4608" width="9.140625" style="4"/>
    <col min="4609" max="4609" width="29.28515625" style="4" customWidth="1"/>
    <col min="4610" max="4610" width="15.42578125" style="4" customWidth="1"/>
    <col min="4611" max="4611" width="15.140625" style="4" customWidth="1"/>
    <col min="4612" max="4612" width="13.140625" style="4" customWidth="1"/>
    <col min="4613" max="4864" width="9.140625" style="4"/>
    <col min="4865" max="4865" width="29.28515625" style="4" customWidth="1"/>
    <col min="4866" max="4866" width="15.42578125" style="4" customWidth="1"/>
    <col min="4867" max="4867" width="15.140625" style="4" customWidth="1"/>
    <col min="4868" max="4868" width="13.140625" style="4" customWidth="1"/>
    <col min="4869" max="5120" width="9.140625" style="4"/>
    <col min="5121" max="5121" width="29.28515625" style="4" customWidth="1"/>
    <col min="5122" max="5122" width="15.42578125" style="4" customWidth="1"/>
    <col min="5123" max="5123" width="15.140625" style="4" customWidth="1"/>
    <col min="5124" max="5124" width="13.140625" style="4" customWidth="1"/>
    <col min="5125" max="5376" width="9.140625" style="4"/>
    <col min="5377" max="5377" width="29.28515625" style="4" customWidth="1"/>
    <col min="5378" max="5378" width="15.42578125" style="4" customWidth="1"/>
    <col min="5379" max="5379" width="15.140625" style="4" customWidth="1"/>
    <col min="5380" max="5380" width="13.140625" style="4" customWidth="1"/>
    <col min="5381" max="5632" width="9.140625" style="4"/>
    <col min="5633" max="5633" width="29.28515625" style="4" customWidth="1"/>
    <col min="5634" max="5634" width="15.42578125" style="4" customWidth="1"/>
    <col min="5635" max="5635" width="15.140625" style="4" customWidth="1"/>
    <col min="5636" max="5636" width="13.140625" style="4" customWidth="1"/>
    <col min="5637" max="5888" width="9.140625" style="4"/>
    <col min="5889" max="5889" width="29.28515625" style="4" customWidth="1"/>
    <col min="5890" max="5890" width="15.42578125" style="4" customWidth="1"/>
    <col min="5891" max="5891" width="15.140625" style="4" customWidth="1"/>
    <col min="5892" max="5892" width="13.140625" style="4" customWidth="1"/>
    <col min="5893" max="6144" width="9.140625" style="4"/>
    <col min="6145" max="6145" width="29.28515625" style="4" customWidth="1"/>
    <col min="6146" max="6146" width="15.42578125" style="4" customWidth="1"/>
    <col min="6147" max="6147" width="15.140625" style="4" customWidth="1"/>
    <col min="6148" max="6148" width="13.140625" style="4" customWidth="1"/>
    <col min="6149" max="6400" width="9.140625" style="4"/>
    <col min="6401" max="6401" width="29.28515625" style="4" customWidth="1"/>
    <col min="6402" max="6402" width="15.42578125" style="4" customWidth="1"/>
    <col min="6403" max="6403" width="15.140625" style="4" customWidth="1"/>
    <col min="6404" max="6404" width="13.140625" style="4" customWidth="1"/>
    <col min="6405" max="6656" width="9.140625" style="4"/>
    <col min="6657" max="6657" width="29.28515625" style="4" customWidth="1"/>
    <col min="6658" max="6658" width="15.42578125" style="4" customWidth="1"/>
    <col min="6659" max="6659" width="15.140625" style="4" customWidth="1"/>
    <col min="6660" max="6660" width="13.140625" style="4" customWidth="1"/>
    <col min="6661" max="6912" width="9.140625" style="4"/>
    <col min="6913" max="6913" width="29.28515625" style="4" customWidth="1"/>
    <col min="6914" max="6914" width="15.42578125" style="4" customWidth="1"/>
    <col min="6915" max="6915" width="15.140625" style="4" customWidth="1"/>
    <col min="6916" max="6916" width="13.140625" style="4" customWidth="1"/>
    <col min="6917" max="7168" width="9.140625" style="4"/>
    <col min="7169" max="7169" width="29.28515625" style="4" customWidth="1"/>
    <col min="7170" max="7170" width="15.42578125" style="4" customWidth="1"/>
    <col min="7171" max="7171" width="15.140625" style="4" customWidth="1"/>
    <col min="7172" max="7172" width="13.140625" style="4" customWidth="1"/>
    <col min="7173" max="7424" width="9.140625" style="4"/>
    <col min="7425" max="7425" width="29.28515625" style="4" customWidth="1"/>
    <col min="7426" max="7426" width="15.42578125" style="4" customWidth="1"/>
    <col min="7427" max="7427" width="15.140625" style="4" customWidth="1"/>
    <col min="7428" max="7428" width="13.140625" style="4" customWidth="1"/>
    <col min="7429" max="7680" width="9.140625" style="4"/>
    <col min="7681" max="7681" width="29.28515625" style="4" customWidth="1"/>
    <col min="7682" max="7682" width="15.42578125" style="4" customWidth="1"/>
    <col min="7683" max="7683" width="15.140625" style="4" customWidth="1"/>
    <col min="7684" max="7684" width="13.140625" style="4" customWidth="1"/>
    <col min="7685" max="7936" width="9.140625" style="4"/>
    <col min="7937" max="7937" width="29.28515625" style="4" customWidth="1"/>
    <col min="7938" max="7938" width="15.42578125" style="4" customWidth="1"/>
    <col min="7939" max="7939" width="15.140625" style="4" customWidth="1"/>
    <col min="7940" max="7940" width="13.140625" style="4" customWidth="1"/>
    <col min="7941" max="8192" width="9.140625" style="4"/>
    <col min="8193" max="8193" width="29.28515625" style="4" customWidth="1"/>
    <col min="8194" max="8194" width="15.42578125" style="4" customWidth="1"/>
    <col min="8195" max="8195" width="15.140625" style="4" customWidth="1"/>
    <col min="8196" max="8196" width="13.140625" style="4" customWidth="1"/>
    <col min="8197" max="8448" width="9.140625" style="4"/>
    <col min="8449" max="8449" width="29.28515625" style="4" customWidth="1"/>
    <col min="8450" max="8450" width="15.42578125" style="4" customWidth="1"/>
    <col min="8451" max="8451" width="15.140625" style="4" customWidth="1"/>
    <col min="8452" max="8452" width="13.140625" style="4" customWidth="1"/>
    <col min="8453" max="8704" width="9.140625" style="4"/>
    <col min="8705" max="8705" width="29.28515625" style="4" customWidth="1"/>
    <col min="8706" max="8706" width="15.42578125" style="4" customWidth="1"/>
    <col min="8707" max="8707" width="15.140625" style="4" customWidth="1"/>
    <col min="8708" max="8708" width="13.140625" style="4" customWidth="1"/>
    <col min="8709" max="8960" width="9.140625" style="4"/>
    <col min="8961" max="8961" width="29.28515625" style="4" customWidth="1"/>
    <col min="8962" max="8962" width="15.42578125" style="4" customWidth="1"/>
    <col min="8963" max="8963" width="15.140625" style="4" customWidth="1"/>
    <col min="8964" max="8964" width="13.140625" style="4" customWidth="1"/>
    <col min="8965" max="9216" width="9.140625" style="4"/>
    <col min="9217" max="9217" width="29.28515625" style="4" customWidth="1"/>
    <col min="9218" max="9218" width="15.42578125" style="4" customWidth="1"/>
    <col min="9219" max="9219" width="15.140625" style="4" customWidth="1"/>
    <col min="9220" max="9220" width="13.140625" style="4" customWidth="1"/>
    <col min="9221" max="9472" width="9.140625" style="4"/>
    <col min="9473" max="9473" width="29.28515625" style="4" customWidth="1"/>
    <col min="9474" max="9474" width="15.42578125" style="4" customWidth="1"/>
    <col min="9475" max="9475" width="15.140625" style="4" customWidth="1"/>
    <col min="9476" max="9476" width="13.140625" style="4" customWidth="1"/>
    <col min="9477" max="9728" width="9.140625" style="4"/>
    <col min="9729" max="9729" width="29.28515625" style="4" customWidth="1"/>
    <col min="9730" max="9730" width="15.42578125" style="4" customWidth="1"/>
    <col min="9731" max="9731" width="15.140625" style="4" customWidth="1"/>
    <col min="9732" max="9732" width="13.140625" style="4" customWidth="1"/>
    <col min="9733" max="9984" width="9.140625" style="4"/>
    <col min="9985" max="9985" width="29.28515625" style="4" customWidth="1"/>
    <col min="9986" max="9986" width="15.42578125" style="4" customWidth="1"/>
    <col min="9987" max="9987" width="15.140625" style="4" customWidth="1"/>
    <col min="9988" max="9988" width="13.140625" style="4" customWidth="1"/>
    <col min="9989" max="10240" width="9.140625" style="4"/>
    <col min="10241" max="10241" width="29.28515625" style="4" customWidth="1"/>
    <col min="10242" max="10242" width="15.42578125" style="4" customWidth="1"/>
    <col min="10243" max="10243" width="15.140625" style="4" customWidth="1"/>
    <col min="10244" max="10244" width="13.140625" style="4" customWidth="1"/>
    <col min="10245" max="10496" width="9.140625" style="4"/>
    <col min="10497" max="10497" width="29.28515625" style="4" customWidth="1"/>
    <col min="10498" max="10498" width="15.42578125" style="4" customWidth="1"/>
    <col min="10499" max="10499" width="15.140625" style="4" customWidth="1"/>
    <col min="10500" max="10500" width="13.140625" style="4" customWidth="1"/>
    <col min="10501" max="10752" width="9.140625" style="4"/>
    <col min="10753" max="10753" width="29.28515625" style="4" customWidth="1"/>
    <col min="10754" max="10754" width="15.42578125" style="4" customWidth="1"/>
    <col min="10755" max="10755" width="15.140625" style="4" customWidth="1"/>
    <col min="10756" max="10756" width="13.140625" style="4" customWidth="1"/>
    <col min="10757" max="11008" width="9.140625" style="4"/>
    <col min="11009" max="11009" width="29.28515625" style="4" customWidth="1"/>
    <col min="11010" max="11010" width="15.42578125" style="4" customWidth="1"/>
    <col min="11011" max="11011" width="15.140625" style="4" customWidth="1"/>
    <col min="11012" max="11012" width="13.140625" style="4" customWidth="1"/>
    <col min="11013" max="11264" width="9.140625" style="4"/>
    <col min="11265" max="11265" width="29.28515625" style="4" customWidth="1"/>
    <col min="11266" max="11266" width="15.42578125" style="4" customWidth="1"/>
    <col min="11267" max="11267" width="15.140625" style="4" customWidth="1"/>
    <col min="11268" max="11268" width="13.140625" style="4" customWidth="1"/>
    <col min="11269" max="11520" width="9.140625" style="4"/>
    <col min="11521" max="11521" width="29.28515625" style="4" customWidth="1"/>
    <col min="11522" max="11522" width="15.42578125" style="4" customWidth="1"/>
    <col min="11523" max="11523" width="15.140625" style="4" customWidth="1"/>
    <col min="11524" max="11524" width="13.140625" style="4" customWidth="1"/>
    <col min="11525" max="11776" width="9.140625" style="4"/>
    <col min="11777" max="11777" width="29.28515625" style="4" customWidth="1"/>
    <col min="11778" max="11778" width="15.42578125" style="4" customWidth="1"/>
    <col min="11779" max="11779" width="15.140625" style="4" customWidth="1"/>
    <col min="11780" max="11780" width="13.140625" style="4" customWidth="1"/>
    <col min="11781" max="12032" width="9.140625" style="4"/>
    <col min="12033" max="12033" width="29.28515625" style="4" customWidth="1"/>
    <col min="12034" max="12034" width="15.42578125" style="4" customWidth="1"/>
    <col min="12035" max="12035" width="15.140625" style="4" customWidth="1"/>
    <col min="12036" max="12036" width="13.140625" style="4" customWidth="1"/>
    <col min="12037" max="12288" width="9.140625" style="4"/>
    <col min="12289" max="12289" width="29.28515625" style="4" customWidth="1"/>
    <col min="12290" max="12290" width="15.42578125" style="4" customWidth="1"/>
    <col min="12291" max="12291" width="15.140625" style="4" customWidth="1"/>
    <col min="12292" max="12292" width="13.140625" style="4" customWidth="1"/>
    <col min="12293" max="12544" width="9.140625" style="4"/>
    <col min="12545" max="12545" width="29.28515625" style="4" customWidth="1"/>
    <col min="12546" max="12546" width="15.42578125" style="4" customWidth="1"/>
    <col min="12547" max="12547" width="15.140625" style="4" customWidth="1"/>
    <col min="12548" max="12548" width="13.140625" style="4" customWidth="1"/>
    <col min="12549" max="12800" width="9.140625" style="4"/>
    <col min="12801" max="12801" width="29.28515625" style="4" customWidth="1"/>
    <col min="12802" max="12802" width="15.42578125" style="4" customWidth="1"/>
    <col min="12803" max="12803" width="15.140625" style="4" customWidth="1"/>
    <col min="12804" max="12804" width="13.140625" style="4" customWidth="1"/>
    <col min="12805" max="13056" width="9.140625" style="4"/>
    <col min="13057" max="13057" width="29.28515625" style="4" customWidth="1"/>
    <col min="13058" max="13058" width="15.42578125" style="4" customWidth="1"/>
    <col min="13059" max="13059" width="15.140625" style="4" customWidth="1"/>
    <col min="13060" max="13060" width="13.140625" style="4" customWidth="1"/>
    <col min="13061" max="13312" width="9.140625" style="4"/>
    <col min="13313" max="13313" width="29.28515625" style="4" customWidth="1"/>
    <col min="13314" max="13314" width="15.42578125" style="4" customWidth="1"/>
    <col min="13315" max="13315" width="15.140625" style="4" customWidth="1"/>
    <col min="13316" max="13316" width="13.140625" style="4" customWidth="1"/>
    <col min="13317" max="13568" width="9.140625" style="4"/>
    <col min="13569" max="13569" width="29.28515625" style="4" customWidth="1"/>
    <col min="13570" max="13570" width="15.42578125" style="4" customWidth="1"/>
    <col min="13571" max="13571" width="15.140625" style="4" customWidth="1"/>
    <col min="13572" max="13572" width="13.140625" style="4" customWidth="1"/>
    <col min="13573" max="13824" width="9.140625" style="4"/>
    <col min="13825" max="13825" width="29.28515625" style="4" customWidth="1"/>
    <col min="13826" max="13826" width="15.42578125" style="4" customWidth="1"/>
    <col min="13827" max="13827" width="15.140625" style="4" customWidth="1"/>
    <col min="13828" max="13828" width="13.140625" style="4" customWidth="1"/>
    <col min="13829" max="14080" width="9.140625" style="4"/>
    <col min="14081" max="14081" width="29.28515625" style="4" customWidth="1"/>
    <col min="14082" max="14082" width="15.42578125" style="4" customWidth="1"/>
    <col min="14083" max="14083" width="15.140625" style="4" customWidth="1"/>
    <col min="14084" max="14084" width="13.140625" style="4" customWidth="1"/>
    <col min="14085" max="14336" width="9.140625" style="4"/>
    <col min="14337" max="14337" width="29.28515625" style="4" customWidth="1"/>
    <col min="14338" max="14338" width="15.42578125" style="4" customWidth="1"/>
    <col min="14339" max="14339" width="15.140625" style="4" customWidth="1"/>
    <col min="14340" max="14340" width="13.140625" style="4" customWidth="1"/>
    <col min="14341" max="14592" width="9.140625" style="4"/>
    <col min="14593" max="14593" width="29.28515625" style="4" customWidth="1"/>
    <col min="14594" max="14594" width="15.42578125" style="4" customWidth="1"/>
    <col min="14595" max="14595" width="15.140625" style="4" customWidth="1"/>
    <col min="14596" max="14596" width="13.140625" style="4" customWidth="1"/>
    <col min="14597" max="14848" width="9.140625" style="4"/>
    <col min="14849" max="14849" width="29.28515625" style="4" customWidth="1"/>
    <col min="14850" max="14850" width="15.42578125" style="4" customWidth="1"/>
    <col min="14851" max="14851" width="15.140625" style="4" customWidth="1"/>
    <col min="14852" max="14852" width="13.140625" style="4" customWidth="1"/>
    <col min="14853" max="15104" width="9.140625" style="4"/>
    <col min="15105" max="15105" width="29.28515625" style="4" customWidth="1"/>
    <col min="15106" max="15106" width="15.42578125" style="4" customWidth="1"/>
    <col min="15107" max="15107" width="15.140625" style="4" customWidth="1"/>
    <col min="15108" max="15108" width="13.140625" style="4" customWidth="1"/>
    <col min="15109" max="15360" width="9.140625" style="4"/>
    <col min="15361" max="15361" width="29.28515625" style="4" customWidth="1"/>
    <col min="15362" max="15362" width="15.42578125" style="4" customWidth="1"/>
    <col min="15363" max="15363" width="15.140625" style="4" customWidth="1"/>
    <col min="15364" max="15364" width="13.140625" style="4" customWidth="1"/>
    <col min="15365" max="15616" width="9.140625" style="4"/>
    <col min="15617" max="15617" width="29.28515625" style="4" customWidth="1"/>
    <col min="15618" max="15618" width="15.42578125" style="4" customWidth="1"/>
    <col min="15619" max="15619" width="15.140625" style="4" customWidth="1"/>
    <col min="15620" max="15620" width="13.140625" style="4" customWidth="1"/>
    <col min="15621" max="15872" width="9.140625" style="4"/>
    <col min="15873" max="15873" width="29.28515625" style="4" customWidth="1"/>
    <col min="15874" max="15874" width="15.42578125" style="4" customWidth="1"/>
    <col min="15875" max="15875" width="15.140625" style="4" customWidth="1"/>
    <col min="15876" max="15876" width="13.140625" style="4" customWidth="1"/>
    <col min="15877" max="16128" width="9.140625" style="4"/>
    <col min="16129" max="16129" width="29.28515625" style="4" customWidth="1"/>
    <col min="16130" max="16130" width="15.42578125" style="4" customWidth="1"/>
    <col min="16131" max="16131" width="15.140625" style="4" customWidth="1"/>
    <col min="16132" max="16132" width="13.140625" style="4" customWidth="1"/>
    <col min="16133" max="16384" width="9.140625" style="4"/>
  </cols>
  <sheetData>
    <row r="1" spans="1:13" x14ac:dyDescent="0.25">
      <c r="A1" s="102" t="s">
        <v>47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3" ht="16.5" thickBot="1" x14ac:dyDescent="0.3"/>
    <row r="3" spans="1:13" s="2" customFormat="1" ht="26.45" customHeight="1" thickBot="1" x14ac:dyDescent="0.3">
      <c r="A3" s="6" t="s">
        <v>48</v>
      </c>
      <c r="B3" s="7" t="s">
        <v>0</v>
      </c>
      <c r="C3" s="7" t="s">
        <v>1</v>
      </c>
      <c r="D3" s="7" t="s">
        <v>11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9" t="s">
        <v>19</v>
      </c>
      <c r="K3" s="10"/>
      <c r="L3" s="10"/>
      <c r="M3" s="1"/>
    </row>
    <row r="4" spans="1:13" ht="15.75" customHeight="1" x14ac:dyDescent="0.25">
      <c r="A4" s="11" t="s">
        <v>13</v>
      </c>
      <c r="B4" s="12" t="s">
        <v>2</v>
      </c>
      <c r="C4" s="12" t="s">
        <v>2</v>
      </c>
      <c r="D4" s="12" t="s">
        <v>2</v>
      </c>
      <c r="E4" s="13">
        <v>840000</v>
      </c>
      <c r="F4" s="13">
        <v>840000</v>
      </c>
      <c r="G4" s="13">
        <v>840000</v>
      </c>
      <c r="H4" s="13">
        <v>840000</v>
      </c>
      <c r="I4" s="13">
        <v>840000</v>
      </c>
      <c r="J4" s="14">
        <v>840000</v>
      </c>
    </row>
    <row r="5" spans="1:13" ht="31.5" x14ac:dyDescent="0.25">
      <c r="A5" s="95" t="s">
        <v>43</v>
      </c>
      <c r="B5" s="96"/>
      <c r="C5" s="96"/>
      <c r="D5" s="96"/>
      <c r="E5" s="97" t="s">
        <v>22</v>
      </c>
      <c r="F5" s="97" t="s">
        <v>23</v>
      </c>
      <c r="G5" s="97" t="s">
        <v>24</v>
      </c>
      <c r="H5" s="97" t="s">
        <v>25</v>
      </c>
      <c r="I5" s="97" t="s">
        <v>26</v>
      </c>
      <c r="J5" s="98" t="s">
        <v>27</v>
      </c>
    </row>
    <row r="6" spans="1:13" x14ac:dyDescent="0.25">
      <c r="A6" s="15" t="s">
        <v>21</v>
      </c>
      <c r="B6" s="16"/>
      <c r="C6" s="16"/>
      <c r="D6" s="16"/>
      <c r="E6" s="17">
        <v>959</v>
      </c>
      <c r="F6" s="17">
        <v>1105</v>
      </c>
      <c r="G6" s="17">
        <v>1433</v>
      </c>
      <c r="H6" s="17">
        <v>1500</v>
      </c>
      <c r="I6" s="17">
        <v>1232</v>
      </c>
      <c r="J6" s="18">
        <v>1316</v>
      </c>
    </row>
    <row r="7" spans="1:13" ht="16.5" thickBot="1" x14ac:dyDescent="0.3">
      <c r="A7" s="19" t="s">
        <v>20</v>
      </c>
      <c r="B7" s="20"/>
      <c r="C7" s="20"/>
      <c r="D7" s="20"/>
      <c r="E7" s="21">
        <v>27</v>
      </c>
      <c r="F7" s="21">
        <v>27</v>
      </c>
      <c r="G7" s="21">
        <v>38</v>
      </c>
      <c r="H7" s="21">
        <v>35</v>
      </c>
      <c r="I7" s="21">
        <v>31</v>
      </c>
      <c r="J7" s="22">
        <v>27</v>
      </c>
    </row>
    <row r="8" spans="1:13" x14ac:dyDescent="0.25">
      <c r="A8" s="23" t="s">
        <v>3</v>
      </c>
      <c r="B8" s="24" t="e">
        <f>((#REF!-15000)*0.0075)/12</f>
        <v>#REF!</v>
      </c>
      <c r="C8" s="24" t="e">
        <f>((#REF!-15000)*0.00795)/12</f>
        <v>#REF!</v>
      </c>
      <c r="D8" s="25" t="e">
        <f>C8*1.07</f>
        <v>#REF!</v>
      </c>
      <c r="E8" s="25">
        <v>664.13</v>
      </c>
      <c r="F8" s="25">
        <v>664.13</v>
      </c>
      <c r="G8" s="26">
        <v>710.88</v>
      </c>
      <c r="H8" s="26">
        <v>710.88</v>
      </c>
      <c r="I8" s="26">
        <v>710.88</v>
      </c>
      <c r="J8" s="27">
        <v>710.88</v>
      </c>
      <c r="K8" s="28"/>
    </row>
    <row r="9" spans="1:13" x14ac:dyDescent="0.25">
      <c r="A9" s="29" t="s">
        <v>4</v>
      </c>
      <c r="B9" s="30">
        <v>66.34</v>
      </c>
      <c r="C9" s="30">
        <f>B9*1.151</f>
        <v>76.357340000000008</v>
      </c>
      <c r="D9" s="31">
        <f t="shared" ref="D9:D14" si="0">C9*1.07</f>
        <v>81.702353800000012</v>
      </c>
      <c r="E9" s="31">
        <v>121.98</v>
      </c>
      <c r="F9" s="31">
        <v>121.98</v>
      </c>
      <c r="G9" s="32">
        <v>130.52000000000001</v>
      </c>
      <c r="H9" s="32">
        <v>130.52000000000001</v>
      </c>
      <c r="I9" s="32">
        <v>130.52000000000001</v>
      </c>
      <c r="J9" s="33">
        <v>130.52000000000001</v>
      </c>
      <c r="K9" s="28"/>
    </row>
    <row r="10" spans="1:13" x14ac:dyDescent="0.25">
      <c r="A10" s="29" t="s">
        <v>5</v>
      </c>
      <c r="B10" s="30">
        <v>99.41</v>
      </c>
      <c r="C10" s="30">
        <f>B10*1.06</f>
        <v>105.3746</v>
      </c>
      <c r="D10" s="31">
        <f t="shared" si="0"/>
        <v>112.75082200000001</v>
      </c>
      <c r="E10" s="31">
        <v>198.5</v>
      </c>
      <c r="F10" s="31">
        <v>198.5</v>
      </c>
      <c r="G10" s="32">
        <v>217.16</v>
      </c>
      <c r="H10" s="32">
        <v>217.16</v>
      </c>
      <c r="I10" s="32">
        <v>217.16</v>
      </c>
      <c r="J10" s="33">
        <v>217.16</v>
      </c>
      <c r="K10" s="28"/>
    </row>
    <row r="11" spans="1:13" x14ac:dyDescent="0.25">
      <c r="A11" s="29" t="s">
        <v>6</v>
      </c>
      <c r="B11" s="30">
        <v>359.25</v>
      </c>
      <c r="C11" s="30">
        <f>B11*1.15</f>
        <v>413.13749999999999</v>
      </c>
      <c r="D11" s="30">
        <f t="shared" ref="D11" si="1">C11*1.15</f>
        <v>475.10812499999997</v>
      </c>
      <c r="E11" s="31">
        <f>45.03+342+309.05+468.48</f>
        <v>1164.56</v>
      </c>
      <c r="F11" s="32">
        <f>659+309.05+342+45.03</f>
        <v>1355.08</v>
      </c>
      <c r="G11" s="32">
        <v>2296.89</v>
      </c>
      <c r="H11" s="32">
        <v>2562.7199999999998</v>
      </c>
      <c r="I11" s="32">
        <v>2092.2199999999998</v>
      </c>
      <c r="J11" s="18">
        <v>1751.39</v>
      </c>
      <c r="K11" s="28"/>
    </row>
    <row r="12" spans="1:13" x14ac:dyDescent="0.25">
      <c r="A12" s="29" t="s">
        <v>7</v>
      </c>
      <c r="B12" s="30">
        <v>25.66</v>
      </c>
      <c r="C12" s="30">
        <f>B12*1.06</f>
        <v>27.1996</v>
      </c>
      <c r="D12" s="31">
        <f t="shared" si="0"/>
        <v>29.103572000000003</v>
      </c>
      <c r="E12" s="31">
        <v>43.91</v>
      </c>
      <c r="F12" s="31">
        <v>43.91</v>
      </c>
      <c r="G12" s="34">
        <v>46.99</v>
      </c>
      <c r="H12" s="34">
        <v>46.99</v>
      </c>
      <c r="I12" s="34">
        <v>46.99</v>
      </c>
      <c r="J12" s="35">
        <v>46.99</v>
      </c>
      <c r="K12" s="28"/>
    </row>
    <row r="13" spans="1:13" x14ac:dyDescent="0.25">
      <c r="A13" s="29" t="s">
        <v>8</v>
      </c>
      <c r="B13" s="30">
        <v>174.16</v>
      </c>
      <c r="C13" s="30">
        <f>B13*1.06</f>
        <v>184.6096</v>
      </c>
      <c r="D13" s="31">
        <f t="shared" si="0"/>
        <v>197.53227200000001</v>
      </c>
      <c r="E13" s="31">
        <f>117.1+78.07+76.85</f>
        <v>272.02</v>
      </c>
      <c r="F13" s="34">
        <f>76.85+78.07+117.1</f>
        <v>272.02</v>
      </c>
      <c r="G13" s="34">
        <v>379.28</v>
      </c>
      <c r="H13" s="34">
        <v>420.2</v>
      </c>
      <c r="I13" s="34">
        <v>296.5</v>
      </c>
      <c r="J13" s="18">
        <v>269.71999999999997</v>
      </c>
      <c r="K13" s="28"/>
    </row>
    <row r="14" spans="1:13" ht="16.5" thickBot="1" x14ac:dyDescent="0.3">
      <c r="A14" s="29" t="s">
        <v>9</v>
      </c>
      <c r="B14" s="30">
        <v>123.28</v>
      </c>
      <c r="C14" s="30">
        <f>B14*1.06</f>
        <v>130.67680000000001</v>
      </c>
      <c r="D14" s="31">
        <f t="shared" si="0"/>
        <v>139.82417600000002</v>
      </c>
      <c r="E14" s="31">
        <v>208.59</v>
      </c>
      <c r="F14" s="31">
        <v>208.59</v>
      </c>
      <c r="G14" s="34">
        <v>223.19</v>
      </c>
      <c r="H14" s="34">
        <v>223.19</v>
      </c>
      <c r="I14" s="34">
        <v>223.19</v>
      </c>
      <c r="J14" s="35">
        <v>223.19</v>
      </c>
      <c r="K14" s="28"/>
    </row>
    <row r="15" spans="1:13" ht="16.5" thickBot="1" x14ac:dyDescent="0.3">
      <c r="A15" s="36" t="s">
        <v>10</v>
      </c>
      <c r="B15" s="37" t="e">
        <f t="shared" ref="B15:J15" si="2">SUM(B8:B14)</f>
        <v>#REF!</v>
      </c>
      <c r="C15" s="37" t="e">
        <f t="shared" si="2"/>
        <v>#REF!</v>
      </c>
      <c r="D15" s="37" t="e">
        <f t="shared" si="2"/>
        <v>#REF!</v>
      </c>
      <c r="E15" s="37">
        <f t="shared" si="2"/>
        <v>2673.69</v>
      </c>
      <c r="F15" s="38">
        <f t="shared" si="2"/>
        <v>2864.21</v>
      </c>
      <c r="G15" s="38">
        <f t="shared" si="2"/>
        <v>4004.9099999999994</v>
      </c>
      <c r="H15" s="38">
        <f t="shared" si="2"/>
        <v>4311.6599999999989</v>
      </c>
      <c r="I15" s="38">
        <f t="shared" si="2"/>
        <v>3717.4599999999996</v>
      </c>
      <c r="J15" s="39">
        <f t="shared" si="2"/>
        <v>3349.8499999999995</v>
      </c>
      <c r="K15" s="28"/>
    </row>
    <row r="16" spans="1:13" x14ac:dyDescent="0.25">
      <c r="A16" s="79"/>
      <c r="B16" s="81"/>
      <c r="C16" s="82"/>
      <c r="D16" s="82"/>
      <c r="E16" s="82"/>
      <c r="F16" s="83"/>
      <c r="G16" s="83"/>
      <c r="H16" s="83"/>
      <c r="I16" s="83"/>
      <c r="J16" s="84"/>
      <c r="K16" s="28"/>
    </row>
    <row r="17" spans="1:13" ht="16.5" thickBot="1" x14ac:dyDescent="0.3">
      <c r="A17" s="79"/>
      <c r="B17" s="80"/>
      <c r="C17" s="80"/>
      <c r="D17" s="80"/>
      <c r="E17" s="77"/>
      <c r="F17" s="77"/>
      <c r="G17" s="77"/>
      <c r="H17" s="77"/>
      <c r="I17" s="77"/>
      <c r="J17" s="77"/>
      <c r="K17" s="28"/>
    </row>
    <row r="18" spans="1:13" ht="32.25" thickBot="1" x14ac:dyDescent="0.3">
      <c r="A18" s="89" t="s">
        <v>44</v>
      </c>
      <c r="B18" s="90"/>
      <c r="C18" s="90"/>
      <c r="D18" s="91"/>
      <c r="E18" s="91" t="s">
        <v>12</v>
      </c>
      <c r="F18" s="92" t="s">
        <v>34</v>
      </c>
      <c r="G18" s="92" t="s">
        <v>32</v>
      </c>
      <c r="H18" s="93" t="s">
        <v>33</v>
      </c>
    </row>
    <row r="19" spans="1:13" x14ac:dyDescent="0.25">
      <c r="A19" s="85" t="s">
        <v>28</v>
      </c>
      <c r="B19" s="86">
        <v>0.79</v>
      </c>
      <c r="C19" s="24"/>
      <c r="D19" s="62"/>
      <c r="E19" s="86">
        <v>0.79</v>
      </c>
      <c r="F19" s="87">
        <v>1.1533</v>
      </c>
      <c r="G19" s="87">
        <v>1.22</v>
      </c>
      <c r="H19" s="88">
        <v>0.84</v>
      </c>
    </row>
    <row r="20" spans="1:13" x14ac:dyDescent="0.25">
      <c r="A20" s="40" t="s">
        <v>29</v>
      </c>
      <c r="B20" s="41">
        <v>1</v>
      </c>
      <c r="C20" s="30"/>
      <c r="D20" s="17"/>
      <c r="E20" s="41">
        <v>1</v>
      </c>
      <c r="F20" s="42">
        <v>1.3638999999999999</v>
      </c>
      <c r="G20" s="42">
        <v>1.42</v>
      </c>
      <c r="H20" s="43">
        <v>1.08</v>
      </c>
    </row>
    <row r="21" spans="1:13" x14ac:dyDescent="0.25">
      <c r="A21" s="40" t="s">
        <v>30</v>
      </c>
      <c r="B21" s="44">
        <v>1.0844</v>
      </c>
      <c r="C21" s="30"/>
      <c r="D21" s="17"/>
      <c r="E21" s="44">
        <v>1.0844</v>
      </c>
      <c r="F21" s="42">
        <v>1.4135</v>
      </c>
      <c r="G21" s="42">
        <v>1.5</v>
      </c>
      <c r="H21" s="43">
        <v>1.19</v>
      </c>
    </row>
    <row r="22" spans="1:13" ht="16.5" thickBot="1" x14ac:dyDescent="0.3">
      <c r="A22" s="45" t="s">
        <v>31</v>
      </c>
      <c r="B22" s="46">
        <v>1.1447000000000001</v>
      </c>
      <c r="C22" s="47"/>
      <c r="D22" s="21"/>
      <c r="E22" s="46">
        <v>1.1447000000000001</v>
      </c>
      <c r="F22" s="48">
        <v>1.4340999999999999</v>
      </c>
      <c r="G22" s="48">
        <v>1.54</v>
      </c>
      <c r="H22" s="49">
        <v>1.2190000000000001</v>
      </c>
    </row>
    <row r="23" spans="1:13" ht="16.5" thickBot="1" x14ac:dyDescent="0.3">
      <c r="A23" s="50" t="s">
        <v>45</v>
      </c>
      <c r="B23" s="51"/>
      <c r="C23" s="52"/>
      <c r="D23" s="53"/>
      <c r="E23" s="54">
        <v>1.06</v>
      </c>
      <c r="F23" s="55">
        <v>1.06</v>
      </c>
      <c r="G23" s="56">
        <v>1.1596</v>
      </c>
      <c r="H23" s="57">
        <v>1.1596</v>
      </c>
    </row>
    <row r="24" spans="1:13" ht="34.5" customHeight="1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</row>
    <row r="25" spans="1:13" s="58" customFormat="1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3" s="58" customFormat="1" ht="9.75" customHeight="1" thickBot="1" x14ac:dyDescent="0.3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3" ht="48" thickBot="1" x14ac:dyDescent="0.3">
      <c r="A27" s="89" t="s">
        <v>38</v>
      </c>
      <c r="B27" s="90"/>
      <c r="C27" s="90"/>
      <c r="D27" s="91"/>
      <c r="E27" s="92" t="s">
        <v>41</v>
      </c>
      <c r="F27" s="92" t="s">
        <v>40</v>
      </c>
      <c r="G27" s="92" t="s">
        <v>39</v>
      </c>
      <c r="H27" s="94" t="s">
        <v>42</v>
      </c>
      <c r="I27" s="59"/>
      <c r="J27" s="60"/>
    </row>
    <row r="28" spans="1:13" x14ac:dyDescent="0.25">
      <c r="A28" s="61" t="s">
        <v>37</v>
      </c>
      <c r="B28" s="24"/>
      <c r="C28" s="24"/>
      <c r="D28" s="62"/>
      <c r="E28" s="63">
        <v>8.56</v>
      </c>
      <c r="F28" s="64">
        <v>8.56</v>
      </c>
      <c r="G28" s="63">
        <v>9.16</v>
      </c>
      <c r="H28" s="65">
        <v>9.16</v>
      </c>
      <c r="I28" s="66"/>
      <c r="J28" s="58"/>
      <c r="K28" s="58"/>
      <c r="L28" s="58"/>
      <c r="M28" s="58"/>
    </row>
    <row r="29" spans="1:13" x14ac:dyDescent="0.25">
      <c r="A29" s="67" t="s">
        <v>35</v>
      </c>
      <c r="B29" s="30"/>
      <c r="C29" s="30"/>
      <c r="D29" s="17"/>
      <c r="E29" s="68">
        <v>9.6300000000000008</v>
      </c>
      <c r="F29" s="68">
        <v>11.56</v>
      </c>
      <c r="G29" s="68">
        <v>10.3</v>
      </c>
      <c r="H29" s="69">
        <v>12.36</v>
      </c>
      <c r="I29" s="66"/>
      <c r="J29" s="58"/>
      <c r="K29" s="58"/>
      <c r="L29" s="58"/>
      <c r="M29" s="58"/>
    </row>
    <row r="30" spans="1:13" x14ac:dyDescent="0.25">
      <c r="A30" s="67" t="s">
        <v>36</v>
      </c>
      <c r="B30" s="30"/>
      <c r="C30" s="30"/>
      <c r="D30" s="17"/>
      <c r="E30" s="68">
        <v>9.6300000000000008</v>
      </c>
      <c r="F30" s="68">
        <v>12.52</v>
      </c>
      <c r="G30" s="68">
        <v>10.3</v>
      </c>
      <c r="H30" s="69">
        <v>13.39</v>
      </c>
      <c r="I30" s="66"/>
      <c r="J30" s="58"/>
      <c r="K30" s="58"/>
      <c r="L30" s="58"/>
      <c r="M30" s="58"/>
    </row>
    <row r="31" spans="1:13" ht="16.5" thickBot="1" x14ac:dyDescent="0.3">
      <c r="A31" s="70">
        <v>6</v>
      </c>
      <c r="B31" s="47"/>
      <c r="C31" s="47"/>
      <c r="D31" s="21"/>
      <c r="E31" s="71">
        <v>10.7</v>
      </c>
      <c r="F31" s="71">
        <v>13.91</v>
      </c>
      <c r="G31" s="71">
        <v>11.45</v>
      </c>
      <c r="H31" s="72">
        <v>14.89</v>
      </c>
      <c r="I31" s="66"/>
      <c r="J31" s="58"/>
    </row>
    <row r="32" spans="1:13" ht="16.5" thickBot="1" x14ac:dyDescent="0.3">
      <c r="A32" s="50" t="s">
        <v>46</v>
      </c>
      <c r="B32" s="51"/>
      <c r="C32" s="52"/>
      <c r="D32" s="53"/>
      <c r="E32" s="73">
        <v>8.56</v>
      </c>
      <c r="F32" s="74">
        <v>10.27</v>
      </c>
      <c r="G32" s="75">
        <v>9.16</v>
      </c>
      <c r="H32" s="76">
        <v>10.99</v>
      </c>
      <c r="I32" s="66"/>
      <c r="J32" s="58"/>
    </row>
    <row r="33" spans="1:10" ht="29.25" customHeight="1" x14ac:dyDescent="0.25">
      <c r="A33" s="100"/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x14ac:dyDescent="0.25">
      <c r="A34" s="104"/>
      <c r="B34" s="104"/>
      <c r="C34" s="104"/>
      <c r="D34" s="104"/>
      <c r="E34" s="104"/>
      <c r="F34" s="104"/>
      <c r="G34" s="104"/>
      <c r="H34" s="104"/>
      <c r="I34" s="104"/>
      <c r="J34" s="104"/>
    </row>
  </sheetData>
  <mergeCells count="5">
    <mergeCell ref="A24:J24"/>
    <mergeCell ref="A33:J33"/>
    <mergeCell ref="A1:J1"/>
    <mergeCell ref="A25:J25"/>
    <mergeCell ref="A34:J34"/>
  </mergeCells>
  <pageMargins left="0.51181102362204722" right="0" top="0.55118110236220474" bottom="0" header="0.31496062992125984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mfanafuthin</dc:creator>
  <cp:lastModifiedBy>Asha Haripersad</cp:lastModifiedBy>
  <cp:lastPrinted>2016-07-14T05:29:32Z</cp:lastPrinted>
  <dcterms:created xsi:type="dcterms:W3CDTF">2010-11-28T14:01:44Z</dcterms:created>
  <dcterms:modified xsi:type="dcterms:W3CDTF">2016-07-14T07:44:47Z</dcterms:modified>
</cp:coreProperties>
</file>