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5" activeTab="0"/>
  </bookViews>
  <sheets>
    <sheet name="31 May 2015" sheetId="1" r:id="rId1"/>
    <sheet name="Sheet1" sheetId="2" r:id="rId2"/>
  </sheets>
  <definedNames>
    <definedName name="_xlnm.Print_Area" localSheetId="0">'31 May 2015'!$A$1:$M$33</definedName>
  </definedNames>
  <calcPr fullCalcOnLoad="1"/>
</workbook>
</file>

<file path=xl/sharedStrings.xml><?xml version="1.0" encoding="utf-8"?>
<sst xmlns="http://schemas.openxmlformats.org/spreadsheetml/2006/main" count="175" uniqueCount="127">
  <si>
    <t>DESCRIPTION</t>
  </si>
  <si>
    <t>AMOUNT</t>
  </si>
  <si>
    <t>POINTS CLAIMED</t>
  </si>
  <si>
    <t>ALLOCATED TO</t>
  </si>
  <si>
    <t>DATE ALLOCATED</t>
  </si>
  <si>
    <t>BBBEE LEVEL</t>
  </si>
  <si>
    <t>POINT SYSTEM</t>
  </si>
  <si>
    <t>COMPLETION DATES</t>
  </si>
  <si>
    <t>CONTRACT DURATION</t>
  </si>
  <si>
    <t>BID NO.</t>
  </si>
  <si>
    <t>80/20</t>
  </si>
  <si>
    <t>SUPPLY CHAIN MANAGEMENT UNIT</t>
  </si>
  <si>
    <t>90/10</t>
  </si>
  <si>
    <t>36 MONTHS</t>
  </si>
  <si>
    <t>ONCE-OFF</t>
  </si>
  <si>
    <t>N/A</t>
  </si>
  <si>
    <t>COMPILED BY MR SELVAN MOODLEY</t>
  </si>
  <si>
    <t>CIDB GRADING</t>
  </si>
  <si>
    <t>ADDRESS</t>
  </si>
  <si>
    <t>2 MONTHS</t>
  </si>
  <si>
    <t xml:space="preserve">                                                        SUMMARY OF BIDS AWARDED : MAY 2015</t>
  </si>
  <si>
    <t>123-2013/14</t>
  </si>
  <si>
    <t>UPGRADE OF OSIZWENI CRICKET OVAL</t>
  </si>
  <si>
    <t>LOKOTHWAYO TRADING CC</t>
  </si>
  <si>
    <t>13 HAUTKAPPER STREET NEWCASTLE 2940</t>
  </si>
  <si>
    <t>4 MONTHS</t>
  </si>
  <si>
    <t>3CE PE</t>
  </si>
  <si>
    <t>A028-2014/15</t>
  </si>
  <si>
    <t>SUPPLY,DELIVERY,INSTALLATION,COMMISSIONING AND MAINTENANCE OF POWER QUALITY INSTRUMENT</t>
  </si>
  <si>
    <t>PHAMCO (PTY) LTD</t>
  </si>
  <si>
    <t>P.O.BOX 550 VANDERBIJLPARK 1911</t>
  </si>
  <si>
    <t>A030-2014/15</t>
  </si>
  <si>
    <t>SUPPLY AND DELIVERY OF PHASE AND AERIAL BUNDLE CONDUCTORS FOR ELECTRIFICATION PROJECTS FOR A PERIOD OF 36 MONTHS ON AN AS AND WHEN REQUIRED BASIS</t>
  </si>
  <si>
    <t>AS PER PRICE SCHEDULE</t>
  </si>
  <si>
    <t>AMAJUBA ELECTRICAL POWERLINES</t>
  </si>
  <si>
    <t>49 BIRD STREET NEWCASTLE 2940</t>
  </si>
  <si>
    <t>A069-2014/15</t>
  </si>
  <si>
    <t>SUPPLY AND DELIVERY OF DISPOSABLE REFUSE BAGS</t>
  </si>
  <si>
    <t>M-CHARLIE ENTERPRISE CC</t>
  </si>
  <si>
    <t>P.O.BOX 5024    OSIZWENI 2952</t>
  </si>
  <si>
    <t>A074-2014/15</t>
  </si>
  <si>
    <t>SUPPLY,DELIVERY AND OFFLOADING OF NEW ROAD TRAFFIC ROAD SIGN</t>
  </si>
  <si>
    <t>10 RIBBON STREET NEWCASTLE 2940</t>
  </si>
  <si>
    <t>A093-2014/15</t>
  </si>
  <si>
    <t>TRAINING OF MUNICIPAL EMPLOYEES FOR ADVANCED COMPUTER TRAINING</t>
  </si>
  <si>
    <t>VR COMPUTERS CC T/A NATIONAL COMPUTER COLLEGE</t>
  </si>
  <si>
    <t>62 ALLEN STREET SUITE 01 NEWCASTLE 2940</t>
  </si>
  <si>
    <t>5 MONTHS</t>
  </si>
  <si>
    <t>A099-2014/15</t>
  </si>
  <si>
    <t>KDS HEALTH AND SAFETY CONSULTANTS</t>
  </si>
  <si>
    <t>60 CHESTER ROAD DURBAN 4001</t>
  </si>
  <si>
    <t>TRAINING OF MUNICIPAL EMPLOYEES FOR OCCUPATIONAL HEALTH AND SAFETY FOR 140 LEARNERS</t>
  </si>
  <si>
    <t>6 MONTHS</t>
  </si>
  <si>
    <t>RVT TRADING (PTY)LTD</t>
  </si>
  <si>
    <t>A112-2014/15</t>
  </si>
  <si>
    <t>SUPPLY AND DELIVERY OF A NEW 16 SEATER MINI BUS</t>
  </si>
  <si>
    <t>COMPLETE TECH TRADING (PTY) LTD</t>
  </si>
  <si>
    <t>3 MURCHISSON STREET  NEWCASTLE 2940</t>
  </si>
  <si>
    <t>PROCUREMENT OF A PANEL OF CONTRACTORS FOR IMPLEMENTION OF VARIOUS NEIGHBORHOOD DEVELOPMENT PARTNERSHIP GRANT(NDGP) PROJECTS IN NEWCASTLE LOCAL MUNICIPALITY</t>
  </si>
  <si>
    <t>24 JHON PARKS ROAD,PIONEER PARK NEWCASTLE 2940</t>
  </si>
  <si>
    <t>6CE PE</t>
  </si>
  <si>
    <t>A128-2014/15</t>
  </si>
  <si>
    <t>24 MONTHS</t>
  </si>
  <si>
    <t>M AND M DYASI CONSTRUCTION</t>
  </si>
  <si>
    <t>INDUMENI TRADING</t>
  </si>
  <si>
    <t>12A HAROLD STREET DUNDEE 3000</t>
  </si>
  <si>
    <t>5GB PE/5CE PE</t>
  </si>
  <si>
    <t>KHULANI'S JV GLOW AFRICA</t>
  </si>
  <si>
    <t>3 SIPRES STREET ARBOR PARK NEWCASTLE 2940</t>
  </si>
  <si>
    <t>8CE</t>
  </si>
  <si>
    <t>P.O.BOX 794 NEWCASTLE 2940</t>
  </si>
  <si>
    <t>SLAGCRETE NECASTLE(PTY)LTD</t>
  </si>
  <si>
    <t>BARLEDA 65 CC</t>
  </si>
  <si>
    <t>P.O.BOX 4051 DUNDEE 3000</t>
  </si>
  <si>
    <t>6GB PE/6CE PE</t>
  </si>
  <si>
    <t>RS CEBISA  TRAdING ENTERPRISE</t>
  </si>
  <si>
    <t>46 ALFRED STREET LADYSMITH  3370</t>
  </si>
  <si>
    <t>4GB PE/4CE PE</t>
  </si>
  <si>
    <t>MGABADELI PROJECT MANAGEMENT</t>
  </si>
  <si>
    <t>F34 TABLE MOUNTAIN PITERMARITZBURG 3202</t>
  </si>
  <si>
    <t>RIVER QUEEN TRADING 249</t>
  </si>
  <si>
    <t>7 LUBO PARK ,WREN STREET NEWCASTLE,2940</t>
  </si>
  <si>
    <t>TSHAU PROTECTION</t>
  </si>
  <si>
    <t>3 WILLOWBROOK OFFICE PARK RUIMSIG 1724</t>
  </si>
  <si>
    <t>MELATO THEMBA INVESTMENTS CC</t>
  </si>
  <si>
    <t>D511 SECTION 4 MADADENI 2942</t>
  </si>
  <si>
    <t>5CE PE/5CE PE</t>
  </si>
  <si>
    <t>MHP GEOSPACE(PTY) LTD</t>
  </si>
  <si>
    <t>UPGRADE OF THE NEWCASTLE GIS WEBSITE FROM ARCIM TO ARCGIS SERVER</t>
  </si>
  <si>
    <t>P.O.BOX 400 WESTVILLE 3630</t>
  </si>
  <si>
    <t>A135-2014/15</t>
  </si>
  <si>
    <t>B184-2014/15</t>
  </si>
  <si>
    <t>SUPPLY AND DELIVERY OF VECTOR CONTROL APPARATUS</t>
  </si>
  <si>
    <t>DLIKILI TRADING(PTY) LTD</t>
  </si>
  <si>
    <t>A204-2014/15</t>
  </si>
  <si>
    <t>REQUEST FOR PROPOSALS TO PERFORM THE CONDITIONAL ASSESSMENT SERVICES TO NEWCASTLE MUNICIPALITY FOR WATER &amp; SEWERAGE INFRASTRUCTURE ASSETS</t>
  </si>
  <si>
    <t>BONAKUDE CONSULTING</t>
  </si>
  <si>
    <t>P.O.BOX 50112 MUSGRAVE 4062</t>
  </si>
  <si>
    <t>B209-2014/15</t>
  </si>
  <si>
    <t>REQUEST FOR PROPOSALS :SUBDIVISION OF ERF R/1 NEWCASTLE HOSPITAL STREET</t>
  </si>
  <si>
    <t>S.E LATERBACH</t>
  </si>
  <si>
    <t>P.O BOX 407 NEWCASTLE 2940</t>
  </si>
  <si>
    <t>B207-2014/15</t>
  </si>
  <si>
    <t>CONCRETING OF SURYAVILLE HAWKER SHELTERS</t>
  </si>
  <si>
    <t>IQOPHELO TRADING AND PROJECTS</t>
  </si>
  <si>
    <t>083-2014/15</t>
  </si>
  <si>
    <t>RENOVATIONS OF THE FIRE SERVICES SHOWER FACILITIES</t>
  </si>
  <si>
    <t>LEONORTH MBO TRADING(PTY) LTD</t>
  </si>
  <si>
    <t>B185-2014/15</t>
  </si>
  <si>
    <t>SUPPLY AND DELIVERY OF MOTOROLLA  MC65/MC75 SCANNERS OR EQUIVALENT</t>
  </si>
  <si>
    <t>M.R INVESTMENT TRUST T/A CONFIG SYSTEMS</t>
  </si>
  <si>
    <t>SHOP 1 GM PROPERTIES 25 SCOTT STREET NEWCASTLE 2940</t>
  </si>
  <si>
    <t>P.O BOX 77162 OSIZWENI 2952</t>
  </si>
  <si>
    <t>4EP PE</t>
  </si>
  <si>
    <t>1 DISA AVENUE NEWCASTLE 2940</t>
  </si>
  <si>
    <t>1 GB PE</t>
  </si>
  <si>
    <t>B138-2014/15</t>
  </si>
  <si>
    <t>SUPPLY AND DELIVER OF MANAGE ENGINE AD AUDIT PLUS PROFESSIONAL EDITION -PERPETUAL MODEL OR EQUIVALENT</t>
  </si>
  <si>
    <t>282 BURGER STREET PIETERMARITZBURG 3201</t>
  </si>
  <si>
    <t>12 MONTHS</t>
  </si>
  <si>
    <t xml:space="preserve">FIRST TECHNOLOGY </t>
  </si>
  <si>
    <t>NO.4 STERLING STREET ARBOR PARK NEWCASTLE 2940</t>
  </si>
  <si>
    <t xml:space="preserve">1 GB </t>
  </si>
  <si>
    <t>B155-2014/15</t>
  </si>
  <si>
    <t>SUPPLY AND DELIVERY OF PLANTS ON AN AS AND WHEN REQUIRED BASIS FOR A PERIOD OF 12 MONTHS</t>
  </si>
  <si>
    <t>ABATAFAZI LANDSCAPES</t>
  </si>
  <si>
    <t>60 SILWERBOOM STREET NEWCASTLE 2940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</si>
</sst>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800]dddd\,\ mmmm\ dd\,\ yyyy"/>
    <numFmt numFmtId="173" formatCode="[$-1C09]dd\ mmmm\ yyyy"/>
    <numFmt numFmtId="174" formatCode="&quot;R&quot;\ #,##0.00"/>
    <numFmt numFmtId="175" formatCode="[$-1C09]dd\ mmmm\ yyyy;@"/>
    <numFmt numFmtId="176" formatCode="0.00;[Red]0.00"/>
    <numFmt numFmtId="177" formatCode="0;[Red]0"/>
    <numFmt numFmtId="178" formatCode="[$-409]dddd\,\ mmmm\ d\,\ yyyy"/>
    <numFmt numFmtId="179" formatCode="[$-409]mmmm\ d\,\ yyyy;@"/>
    <numFmt numFmtId="180" formatCode="0.0"/>
    <numFmt numFmtId="181" formatCode="0.000"/>
    <numFmt numFmtId="182" formatCode="&quot;R&quot;\ 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rgb="FF00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1" fontId="46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6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49" fillId="0" borderId="0" xfId="0" applyFont="1" applyBorder="1" applyAlignment="1">
      <alignment vertical="center" wrapText="1"/>
    </xf>
    <xf numFmtId="177" fontId="49" fillId="0" borderId="0" xfId="0" applyNumberFormat="1" applyFont="1" applyBorder="1" applyAlignment="1">
      <alignment horizontal="center" vertical="center"/>
    </xf>
    <xf numFmtId="1" fontId="49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/>
    </xf>
    <xf numFmtId="17" fontId="49" fillId="0" borderId="0" xfId="0" applyNumberFormat="1" applyFont="1" applyBorder="1" applyAlignment="1" quotePrefix="1">
      <alignment horizontal="center" vertical="center"/>
    </xf>
    <xf numFmtId="174" fontId="49" fillId="0" borderId="0" xfId="0" applyNumberFormat="1" applyFont="1" applyBorder="1" applyAlignment="1">
      <alignment horizontal="right" vertical="center"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177" fontId="46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177" fontId="46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17" fontId="46" fillId="0" borderId="0" xfId="0" applyNumberFormat="1" applyFont="1" applyBorder="1" applyAlignment="1" quotePrefix="1">
      <alignment horizontal="center" vertical="center"/>
    </xf>
    <xf numFmtId="174" fontId="46" fillId="0" borderId="0" xfId="0" applyNumberFormat="1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172" fontId="6" fillId="34" borderId="11" xfId="57" applyNumberFormat="1" applyFont="1" applyFill="1" applyBorder="1" applyAlignment="1">
      <alignment horizontal="center" vertical="center" wrapText="1"/>
      <protection/>
    </xf>
    <xf numFmtId="174" fontId="50" fillId="34" borderId="12" xfId="42" applyNumberFormat="1" applyFont="1" applyFill="1" applyBorder="1" applyAlignment="1">
      <alignment horizontal="right" vertical="center"/>
    </xf>
    <xf numFmtId="1" fontId="50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81" fontId="46" fillId="0" borderId="0" xfId="0" applyNumberFormat="1" applyFont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right" vertical="center" wrapText="1"/>
    </xf>
    <xf numFmtId="1" fontId="46" fillId="0" borderId="0" xfId="0" applyNumberFormat="1" applyFont="1" applyBorder="1" applyAlignment="1">
      <alignment horizontal="right" vertical="center"/>
    </xf>
    <xf numFmtId="174" fontId="46" fillId="0" borderId="10" xfId="0" applyNumberFormat="1" applyFont="1" applyBorder="1" applyAlignment="1">
      <alignment horizontal="right" vertical="center" wrapText="1"/>
    </xf>
    <xf numFmtId="1" fontId="46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46" fillId="0" borderId="10" xfId="0" applyNumberFormat="1" applyFont="1" applyBorder="1" applyAlignment="1" quotePrefix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174" fontId="5" fillId="33" borderId="15" xfId="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174" fontId="46" fillId="0" borderId="0" xfId="42" applyNumberFormat="1" applyFont="1" applyAlignment="1">
      <alignment horizontal="right" vertical="center"/>
    </xf>
    <xf numFmtId="172" fontId="46" fillId="33" borderId="10" xfId="0" applyNumberFormat="1" applyFont="1" applyFill="1" applyBorder="1" applyAlignment="1">
      <alignment horizontal="right" vertical="center" wrapText="1"/>
    </xf>
    <xf numFmtId="172" fontId="46" fillId="33" borderId="0" xfId="0" applyNumberFormat="1" applyFont="1" applyFill="1" applyBorder="1" applyAlignment="1">
      <alignment horizontal="right" vertical="center" wrapText="1"/>
    </xf>
    <xf numFmtId="174" fontId="46" fillId="0" borderId="0" xfId="42" applyNumberFormat="1" applyFont="1" applyBorder="1" applyAlignment="1">
      <alignment horizontal="right" vertical="center"/>
    </xf>
    <xf numFmtId="172" fontId="49" fillId="33" borderId="0" xfId="0" applyNumberFormat="1" applyFont="1" applyFill="1" applyBorder="1" applyAlignment="1">
      <alignment horizontal="right" vertical="center" wrapText="1"/>
    </xf>
    <xf numFmtId="172" fontId="46" fillId="0" borderId="0" xfId="0" applyNumberFormat="1" applyFont="1" applyBorder="1" applyAlignment="1">
      <alignment horizontal="right" vertical="center"/>
    </xf>
    <xf numFmtId="179" fontId="5" fillId="33" borderId="14" xfId="0" applyNumberFormat="1" applyFont="1" applyFill="1" applyBorder="1" applyAlignment="1">
      <alignment horizontal="right" vertical="center" wrapText="1"/>
    </xf>
    <xf numFmtId="177" fontId="5" fillId="33" borderId="16" xfId="0" applyNumberFormat="1" applyFont="1" applyFill="1" applyBorder="1" applyAlignment="1">
      <alignment horizontal="center" vertical="center"/>
    </xf>
    <xf numFmtId="172" fontId="6" fillId="34" borderId="13" xfId="57" applyNumberFormat="1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right" vertical="center"/>
    </xf>
    <xf numFmtId="172" fontId="6" fillId="34" borderId="13" xfId="57" applyNumberFormat="1" applyFont="1" applyFill="1" applyBorder="1" applyAlignment="1">
      <alignment horizontal="right" wrapText="1"/>
      <protection/>
    </xf>
    <xf numFmtId="179" fontId="46" fillId="33" borderId="15" xfId="0" applyNumberFormat="1" applyFont="1" applyFill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172" fontId="49" fillId="0" borderId="0" xfId="0" applyNumberFormat="1" applyFont="1" applyBorder="1" applyAlignment="1">
      <alignment horizontal="right" vertical="center"/>
    </xf>
    <xf numFmtId="0" fontId="46" fillId="0" borderId="0" xfId="0" applyFont="1" applyAlignment="1">
      <alignment horizontal="right" vertical="center"/>
    </xf>
    <xf numFmtId="1" fontId="46" fillId="0" borderId="0" xfId="0" applyNumberFormat="1" applyFont="1" applyBorder="1" applyAlignment="1">
      <alignment horizontal="left" vertical="center"/>
    </xf>
    <xf numFmtId="174" fontId="50" fillId="34" borderId="12" xfId="42" applyNumberFormat="1" applyFont="1" applyFill="1" applyBorder="1" applyAlignment="1">
      <alignment horizontal="left" wrapText="1"/>
    </xf>
    <xf numFmtId="174" fontId="46" fillId="0" borderId="10" xfId="0" applyNumberFormat="1" applyFont="1" applyBorder="1" applyAlignment="1">
      <alignment horizontal="left" vertical="center" wrapText="1"/>
    </xf>
    <xf numFmtId="174" fontId="46" fillId="0" borderId="0" xfId="0" applyNumberFormat="1" applyFont="1" applyBorder="1" applyAlignment="1">
      <alignment horizontal="left" vertical="center" wrapText="1"/>
    </xf>
    <xf numFmtId="174" fontId="49" fillId="0" borderId="0" xfId="0" applyNumberFormat="1" applyFont="1" applyBorder="1" applyAlignment="1">
      <alignment horizontal="left" vertical="center" wrapText="1"/>
    </xf>
    <xf numFmtId="1" fontId="46" fillId="0" borderId="0" xfId="0" applyNumberFormat="1" applyFont="1" applyAlignment="1">
      <alignment horizontal="left" vertical="center"/>
    </xf>
    <xf numFmtId="0" fontId="5" fillId="33" borderId="16" xfId="0" applyFont="1" applyFill="1" applyBorder="1" applyAlignment="1">
      <alignment horizontal="left" vertical="center" wrapText="1"/>
    </xf>
    <xf numFmtId="177" fontId="5" fillId="33" borderId="16" xfId="0" applyNumberFormat="1" applyFont="1" applyFill="1" applyBorder="1" applyAlignment="1">
      <alignment horizontal="center" vertical="center"/>
    </xf>
    <xf numFmtId="179" fontId="5" fillId="33" borderId="14" xfId="0" applyNumberFormat="1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vertical="center" wrapText="1"/>
    </xf>
    <xf numFmtId="179" fontId="5" fillId="33" borderId="14" xfId="0" applyNumberFormat="1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left" vertical="center" wrapText="1"/>
    </xf>
    <xf numFmtId="177" fontId="5" fillId="33" borderId="14" xfId="0" applyNumberFormat="1" applyFont="1" applyFill="1" applyBorder="1" applyAlignment="1">
      <alignment horizontal="center" vertical="center"/>
    </xf>
    <xf numFmtId="177" fontId="5" fillId="33" borderId="16" xfId="0" applyNumberFormat="1" applyFont="1" applyFill="1" applyBorder="1" applyAlignment="1">
      <alignment horizontal="center" vertical="center"/>
    </xf>
    <xf numFmtId="17" fontId="5" fillId="33" borderId="15" xfId="0" applyNumberFormat="1" applyFont="1" applyFill="1" applyBorder="1" applyAlignment="1" quotePrefix="1">
      <alignment vertical="center"/>
    </xf>
    <xf numFmtId="174" fontId="5" fillId="33" borderId="17" xfId="0" applyNumberFormat="1" applyFont="1" applyFill="1" applyBorder="1" applyAlignment="1">
      <alignment vertical="center" wrapText="1"/>
    </xf>
    <xf numFmtId="174" fontId="5" fillId="33" borderId="16" xfId="0" applyNumberFormat="1" applyFont="1" applyFill="1" applyBorder="1" applyAlignment="1">
      <alignment vertical="center" wrapText="1"/>
    </xf>
    <xf numFmtId="177" fontId="5" fillId="33" borderId="15" xfId="0" applyNumberFormat="1" applyFont="1" applyFill="1" applyBorder="1" applyAlignment="1">
      <alignment horizontal="center" vertical="center"/>
    </xf>
    <xf numFmtId="17" fontId="5" fillId="33" borderId="14" xfId="0" applyNumberFormat="1" applyFont="1" applyFill="1" applyBorder="1" applyAlignment="1" quotePrefix="1">
      <alignment vertical="center"/>
    </xf>
    <xf numFmtId="179" fontId="46" fillId="33" borderId="15" xfId="0" applyNumberFormat="1" applyFont="1" applyFill="1" applyBorder="1" applyAlignment="1">
      <alignment vertical="center"/>
    </xf>
    <xf numFmtId="174" fontId="5" fillId="33" borderId="15" xfId="0" applyNumberFormat="1" applyFont="1" applyFill="1" applyBorder="1" applyAlignment="1">
      <alignment horizontal="right" vertical="center" wrapText="1"/>
    </xf>
    <xf numFmtId="179" fontId="46" fillId="33" borderId="15" xfId="0" applyNumberFormat="1" applyFont="1" applyFill="1" applyBorder="1" applyAlignment="1">
      <alignment horizontal="center" vertical="center" wrapText="1"/>
    </xf>
    <xf numFmtId="2" fontId="46" fillId="33" borderId="0" xfId="0" applyNumberFormat="1" applyFont="1" applyFill="1" applyAlignment="1">
      <alignment horizontal="center" vertical="center"/>
    </xf>
    <xf numFmtId="179" fontId="5" fillId="33" borderId="0" xfId="0" applyNumberFormat="1" applyFont="1" applyFill="1" applyBorder="1" applyAlignment="1">
      <alignment horizontal="right" vertical="center" wrapText="1"/>
    </xf>
    <xf numFmtId="172" fontId="6" fillId="34" borderId="11" xfId="57" applyNumberFormat="1" applyFont="1" applyFill="1" applyBorder="1" applyAlignment="1">
      <alignment horizontal="center" wrapText="1"/>
      <protection/>
    </xf>
    <xf numFmtId="179" fontId="46" fillId="33" borderId="16" xfId="0" applyNumberFormat="1" applyFont="1" applyFill="1" applyBorder="1" applyAlignment="1">
      <alignment horizontal="left" vertical="center" wrapText="1"/>
    </xf>
    <xf numFmtId="179" fontId="46" fillId="33" borderId="16" xfId="0" applyNumberFormat="1" applyFont="1" applyFill="1" applyBorder="1" applyAlignment="1">
      <alignment horizontal="center" vertical="center"/>
    </xf>
    <xf numFmtId="17" fontId="5" fillId="33" borderId="15" xfId="0" applyNumberFormat="1" applyFont="1" applyFill="1" applyBorder="1" applyAlignment="1" quotePrefix="1">
      <alignment horizontal="center" vertical="center"/>
    </xf>
    <xf numFmtId="179" fontId="46" fillId="33" borderId="15" xfId="0" applyNumberFormat="1" applyFont="1" applyFill="1" applyBorder="1" applyAlignment="1">
      <alignment horizontal="center" vertical="center"/>
    </xf>
    <xf numFmtId="179" fontId="46" fillId="33" borderId="14" xfId="0" applyNumberFormat="1" applyFont="1" applyFill="1" applyBorder="1" applyAlignment="1">
      <alignment horizontal="center" vertical="center"/>
    </xf>
    <xf numFmtId="172" fontId="46" fillId="0" borderId="10" xfId="0" applyNumberFormat="1" applyFont="1" applyBorder="1" applyAlignment="1">
      <alignment horizontal="center" vertical="center"/>
    </xf>
    <xf numFmtId="172" fontId="46" fillId="0" borderId="0" xfId="0" applyNumberFormat="1" applyFont="1" applyBorder="1" applyAlignment="1">
      <alignment horizontal="center" vertical="center"/>
    </xf>
    <xf numFmtId="172" fontId="49" fillId="0" borderId="0" xfId="0" applyNumberFormat="1" applyFont="1" applyBorder="1" applyAlignment="1">
      <alignment horizontal="center" vertical="center"/>
    </xf>
    <xf numFmtId="179" fontId="46" fillId="33" borderId="15" xfId="0" applyNumberFormat="1" applyFont="1" applyFill="1" applyBorder="1" applyAlignment="1">
      <alignment horizontal="left" vertical="center" wrapText="1"/>
    </xf>
    <xf numFmtId="179" fontId="46" fillId="33" borderId="14" xfId="0" applyNumberFormat="1" applyFont="1" applyFill="1" applyBorder="1" applyAlignment="1">
      <alignment horizontal="left" vertical="center" wrapText="1"/>
    </xf>
    <xf numFmtId="0" fontId="46" fillId="33" borderId="16" xfId="0" applyFont="1" applyFill="1" applyBorder="1" applyAlignment="1">
      <alignment horizontal="center" vertical="center"/>
    </xf>
    <xf numFmtId="17" fontId="5" fillId="33" borderId="16" xfId="0" applyNumberFormat="1" applyFont="1" applyFill="1" applyBorder="1" applyAlignment="1" quotePrefix="1">
      <alignment horizontal="center" vertical="center"/>
    </xf>
    <xf numFmtId="174" fontId="5" fillId="33" borderId="16" xfId="0" applyNumberFormat="1" applyFont="1" applyFill="1" applyBorder="1" applyAlignment="1">
      <alignment horizontal="center" vertical="center" wrapText="1"/>
    </xf>
    <xf numFmtId="179" fontId="46" fillId="33" borderId="16" xfId="0" applyNumberFormat="1" applyFont="1" applyFill="1" applyBorder="1" applyAlignment="1">
      <alignment horizontal="center" vertical="center"/>
    </xf>
    <xf numFmtId="17" fontId="5" fillId="33" borderId="16" xfId="0" applyNumberFormat="1" applyFont="1" applyFill="1" applyBorder="1" applyAlignment="1" quotePrefix="1">
      <alignment horizontal="center" vertical="center"/>
    </xf>
    <xf numFmtId="174" fontId="5" fillId="33" borderId="16" xfId="0" applyNumberFormat="1" applyFont="1" applyFill="1" applyBorder="1" applyAlignment="1">
      <alignment horizontal="center" vertical="center" wrapText="1"/>
    </xf>
    <xf numFmtId="179" fontId="5" fillId="33" borderId="15" xfId="0" applyNumberFormat="1" applyFont="1" applyFill="1" applyBorder="1" applyAlignment="1">
      <alignment horizontal="right" vertical="center" wrapText="1"/>
    </xf>
    <xf numFmtId="179" fontId="5" fillId="33" borderId="1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8" fillId="34" borderId="19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79" fontId="46" fillId="33" borderId="14" xfId="0" applyNumberFormat="1" applyFont="1" applyFill="1" applyBorder="1" applyAlignment="1">
      <alignment horizontal="center" vertical="center"/>
    </xf>
    <xf numFmtId="179" fontId="46" fillId="33" borderId="17" xfId="0" applyNumberFormat="1" applyFont="1" applyFill="1" applyBorder="1" applyAlignment="1">
      <alignment horizontal="center" vertical="center"/>
    </xf>
    <xf numFmtId="179" fontId="46" fillId="33" borderId="16" xfId="0" applyNumberFormat="1" applyFont="1" applyFill="1" applyBorder="1" applyAlignment="1">
      <alignment horizontal="center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" fontId="5" fillId="33" borderId="17" xfId="0" applyNumberFormat="1" applyFont="1" applyFill="1" applyBorder="1" applyAlignment="1" quotePrefix="1">
      <alignment horizontal="center" vertical="center"/>
    </xf>
    <xf numFmtId="17" fontId="5" fillId="33" borderId="16" xfId="0" applyNumberFormat="1" applyFont="1" applyFill="1" applyBorder="1" applyAlignment="1" quotePrefix="1">
      <alignment horizontal="center" vertical="center"/>
    </xf>
    <xf numFmtId="174" fontId="5" fillId="33" borderId="14" xfId="0" applyNumberFormat="1" applyFont="1" applyFill="1" applyBorder="1" applyAlignment="1">
      <alignment horizontal="center" vertical="center" wrapText="1"/>
    </xf>
    <xf numFmtId="174" fontId="5" fillId="33" borderId="17" xfId="0" applyNumberFormat="1" applyFont="1" applyFill="1" applyBorder="1" applyAlignment="1">
      <alignment horizontal="center" vertical="center" wrapText="1"/>
    </xf>
    <xf numFmtId="174" fontId="5" fillId="33" borderId="16" xfId="0" applyNumberFormat="1" applyFont="1" applyFill="1" applyBorder="1" applyAlignment="1">
      <alignment horizontal="center" vertical="center" wrapText="1"/>
    </xf>
    <xf numFmtId="179" fontId="5" fillId="33" borderId="14" xfId="0" applyNumberFormat="1" applyFont="1" applyFill="1" applyBorder="1" applyAlignment="1">
      <alignment horizontal="center" vertical="center" wrapText="1"/>
    </xf>
    <xf numFmtId="179" fontId="5" fillId="33" borderId="17" xfId="0" applyNumberFormat="1" applyFont="1" applyFill="1" applyBorder="1" applyAlignment="1">
      <alignment horizontal="center" vertical="center" wrapText="1"/>
    </xf>
    <xf numFmtId="179" fontId="5" fillId="33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view="pageBreakPreview" zoomScaleSheetLayoutView="100" workbookViewId="0" topLeftCell="A1">
      <pane xSplit="2" ySplit="4" topLeftCell="F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3" sqref="J33"/>
    </sheetView>
  </sheetViews>
  <sheetFormatPr defaultColWidth="8.8515625" defaultRowHeight="15"/>
  <cols>
    <col min="1" max="1" width="13.8515625" style="46" customWidth="1"/>
    <col min="2" max="2" width="62.421875" style="1" customWidth="1"/>
    <col min="3" max="3" width="43.8515625" style="1" bestFit="1" customWidth="1"/>
    <col min="4" max="4" width="16.7109375" style="66" bestFit="1" customWidth="1"/>
    <col min="5" max="5" width="22.28125" style="66" customWidth="1"/>
    <col min="6" max="6" width="15.00390625" style="19" bestFit="1" customWidth="1"/>
    <col min="7" max="7" width="7.421875" style="19" customWidth="1"/>
    <col min="8" max="8" width="7.421875" style="19" bestFit="1" customWidth="1"/>
    <col min="9" max="9" width="9.28125" style="20" bestFit="1" customWidth="1"/>
    <col min="10" max="10" width="15.8515625" style="40" bestFit="1" customWidth="1"/>
    <col min="11" max="11" width="12.28125" style="72" customWidth="1"/>
    <col min="12" max="12" width="19.140625" style="51" bestFit="1" customWidth="1"/>
    <col min="13" max="13" width="7.28125" style="1" customWidth="1"/>
    <col min="14" max="14" width="2.140625" style="1" customWidth="1"/>
    <col min="15" max="15" width="18.421875" style="1" bestFit="1" customWidth="1"/>
    <col min="16" max="16" width="16.421875" style="1" customWidth="1"/>
    <col min="17" max="16384" width="8.8515625" style="1" customWidth="1"/>
  </cols>
  <sheetData>
    <row r="1" spans="1:12" ht="19.5" thickBo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1" ht="18.75" thickBot="1">
      <c r="A2" s="41"/>
      <c r="B2" s="2"/>
      <c r="C2" s="3"/>
      <c r="D2" s="60"/>
      <c r="E2" s="60"/>
      <c r="F2" s="3"/>
      <c r="G2" s="3"/>
      <c r="H2" s="3"/>
      <c r="I2" s="4"/>
      <c r="J2" s="38"/>
      <c r="K2" s="67"/>
    </row>
    <row r="3" spans="1:12" s="5" customFormat="1" ht="15" thickBot="1">
      <c r="A3" s="115" t="s">
        <v>20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7"/>
    </row>
    <row r="4" spans="1:12" s="5" customFormat="1" ht="42.75">
      <c r="A4" s="35" t="s">
        <v>9</v>
      </c>
      <c r="B4" s="34" t="s">
        <v>0</v>
      </c>
      <c r="C4" s="33" t="s">
        <v>3</v>
      </c>
      <c r="D4" s="61" t="s">
        <v>4</v>
      </c>
      <c r="E4" s="91" t="s">
        <v>18</v>
      </c>
      <c r="F4" s="91" t="s">
        <v>17</v>
      </c>
      <c r="G4" s="30" t="s">
        <v>5</v>
      </c>
      <c r="H4" s="59" t="s">
        <v>6</v>
      </c>
      <c r="I4" s="32" t="s">
        <v>2</v>
      </c>
      <c r="J4" s="31" t="s">
        <v>1</v>
      </c>
      <c r="K4" s="68" t="s">
        <v>8</v>
      </c>
      <c r="L4" s="31" t="s">
        <v>7</v>
      </c>
    </row>
    <row r="5" spans="1:16" s="7" customFormat="1" ht="49.5">
      <c r="A5" s="111" t="s">
        <v>21</v>
      </c>
      <c r="B5" s="50" t="s">
        <v>22</v>
      </c>
      <c r="C5" s="73" t="s">
        <v>23</v>
      </c>
      <c r="D5" s="62">
        <v>42136</v>
      </c>
      <c r="E5" s="92" t="s">
        <v>24</v>
      </c>
      <c r="F5" s="93" t="s">
        <v>26</v>
      </c>
      <c r="G5" s="74">
        <v>1</v>
      </c>
      <c r="H5" s="94" t="s">
        <v>10</v>
      </c>
      <c r="I5" s="58">
        <v>20</v>
      </c>
      <c r="J5" s="37">
        <v>844118.76</v>
      </c>
      <c r="K5" s="49" t="s">
        <v>25</v>
      </c>
      <c r="L5" s="57">
        <v>42259</v>
      </c>
      <c r="M5" s="6"/>
      <c r="O5" s="90"/>
      <c r="P5" s="89"/>
    </row>
    <row r="6" spans="1:16" s="7" customFormat="1" ht="49.5">
      <c r="A6" s="111" t="s">
        <v>27</v>
      </c>
      <c r="B6" s="50" t="s">
        <v>28</v>
      </c>
      <c r="C6" s="73" t="s">
        <v>29</v>
      </c>
      <c r="D6" s="62">
        <v>42136</v>
      </c>
      <c r="E6" s="92" t="s">
        <v>30</v>
      </c>
      <c r="F6" s="93" t="s">
        <v>113</v>
      </c>
      <c r="G6" s="74">
        <v>1</v>
      </c>
      <c r="H6" s="81" t="s">
        <v>12</v>
      </c>
      <c r="I6" s="74">
        <v>10</v>
      </c>
      <c r="J6" s="37">
        <v>1623152</v>
      </c>
      <c r="K6" s="49" t="s">
        <v>13</v>
      </c>
      <c r="L6" s="75">
        <v>43232</v>
      </c>
      <c r="M6" s="6"/>
      <c r="O6" s="90"/>
      <c r="P6" s="89"/>
    </row>
    <row r="7" spans="1:16" s="7" customFormat="1" ht="66">
      <c r="A7" s="111" t="s">
        <v>31</v>
      </c>
      <c r="B7" s="50" t="s">
        <v>32</v>
      </c>
      <c r="C7" s="78" t="s">
        <v>34</v>
      </c>
      <c r="D7" s="62">
        <v>42136</v>
      </c>
      <c r="E7" s="92" t="s">
        <v>35</v>
      </c>
      <c r="F7" s="93" t="s">
        <v>15</v>
      </c>
      <c r="G7" s="80">
        <v>3</v>
      </c>
      <c r="H7" s="81" t="s">
        <v>12</v>
      </c>
      <c r="I7" s="80">
        <v>8</v>
      </c>
      <c r="J7" s="37" t="s">
        <v>33</v>
      </c>
      <c r="K7" s="49" t="s">
        <v>13</v>
      </c>
      <c r="L7" s="77">
        <v>43232</v>
      </c>
      <c r="M7" s="6"/>
      <c r="O7" s="90"/>
      <c r="P7" s="89"/>
    </row>
    <row r="8" spans="1:16" s="7" customFormat="1" ht="33">
      <c r="A8" s="111" t="s">
        <v>36</v>
      </c>
      <c r="B8" s="50" t="s">
        <v>37</v>
      </c>
      <c r="C8" s="78" t="s">
        <v>38</v>
      </c>
      <c r="D8" s="62">
        <v>42136</v>
      </c>
      <c r="E8" s="92" t="s">
        <v>39</v>
      </c>
      <c r="F8" s="93" t="s">
        <v>15</v>
      </c>
      <c r="G8" s="80">
        <v>1</v>
      </c>
      <c r="H8" s="81" t="s">
        <v>10</v>
      </c>
      <c r="I8" s="80">
        <v>20</v>
      </c>
      <c r="J8" s="37" t="s">
        <v>33</v>
      </c>
      <c r="K8" s="83" t="s">
        <v>13</v>
      </c>
      <c r="L8" s="77">
        <v>43232</v>
      </c>
      <c r="M8" s="6"/>
      <c r="O8" s="90"/>
      <c r="P8" s="89"/>
    </row>
    <row r="9" spans="1:16" s="7" customFormat="1" ht="33">
      <c r="A9" s="111" t="s">
        <v>40</v>
      </c>
      <c r="B9" s="50" t="s">
        <v>41</v>
      </c>
      <c r="C9" s="50" t="s">
        <v>53</v>
      </c>
      <c r="D9" s="62">
        <v>42136</v>
      </c>
      <c r="E9" s="100" t="s">
        <v>42</v>
      </c>
      <c r="F9" s="95" t="s">
        <v>15</v>
      </c>
      <c r="G9" s="84">
        <v>3</v>
      </c>
      <c r="H9" s="81" t="s">
        <v>12</v>
      </c>
      <c r="I9" s="84">
        <v>8</v>
      </c>
      <c r="J9" s="37">
        <v>63483.75</v>
      </c>
      <c r="K9" s="49" t="s">
        <v>13</v>
      </c>
      <c r="L9" s="77">
        <v>43232</v>
      </c>
      <c r="M9" s="6"/>
      <c r="O9" s="90"/>
      <c r="P9" s="89"/>
    </row>
    <row r="10" spans="1:18" s="7" customFormat="1" ht="49.5">
      <c r="A10" s="112" t="s">
        <v>43</v>
      </c>
      <c r="B10" s="76" t="s">
        <v>44</v>
      </c>
      <c r="C10" s="76" t="s">
        <v>45</v>
      </c>
      <c r="D10" s="62">
        <v>42136</v>
      </c>
      <c r="E10" s="101" t="s">
        <v>46</v>
      </c>
      <c r="F10" s="96" t="s">
        <v>15</v>
      </c>
      <c r="G10" s="79">
        <v>3</v>
      </c>
      <c r="H10" s="85" t="s">
        <v>10</v>
      </c>
      <c r="I10" s="79">
        <v>16</v>
      </c>
      <c r="J10" s="37">
        <v>275000</v>
      </c>
      <c r="K10" s="49" t="s">
        <v>47</v>
      </c>
      <c r="L10" s="77">
        <v>42289</v>
      </c>
      <c r="M10" s="6"/>
      <c r="O10" s="90"/>
      <c r="P10" s="89">
        <f>746815.48/12</f>
        <v>62234.62333333333</v>
      </c>
      <c r="Q10" s="89">
        <f>746815.48/12*40%</f>
        <v>24893.84933333333</v>
      </c>
      <c r="R10" s="89">
        <f>+P10-Q10</f>
        <v>37340.774</v>
      </c>
    </row>
    <row r="11" spans="1:16" s="7" customFormat="1" ht="33">
      <c r="A11" s="112" t="s">
        <v>48</v>
      </c>
      <c r="B11" s="76" t="s">
        <v>51</v>
      </c>
      <c r="C11" s="76" t="s">
        <v>49</v>
      </c>
      <c r="D11" s="62">
        <v>42136</v>
      </c>
      <c r="E11" s="101" t="s">
        <v>50</v>
      </c>
      <c r="F11" s="96" t="s">
        <v>15</v>
      </c>
      <c r="G11" s="79">
        <v>3</v>
      </c>
      <c r="H11" s="85" t="s">
        <v>10</v>
      </c>
      <c r="I11" s="79">
        <v>16</v>
      </c>
      <c r="J11" s="37">
        <v>210159</v>
      </c>
      <c r="K11" s="82" t="s">
        <v>52</v>
      </c>
      <c r="L11" s="77">
        <v>42320</v>
      </c>
      <c r="M11" s="6"/>
      <c r="O11" s="90"/>
      <c r="P11" s="89"/>
    </row>
    <row r="12" spans="1:16" s="7" customFormat="1" ht="49.5">
      <c r="A12" s="112" t="s">
        <v>54</v>
      </c>
      <c r="B12" s="76" t="s">
        <v>55</v>
      </c>
      <c r="C12" s="76" t="s">
        <v>56</v>
      </c>
      <c r="D12" s="62">
        <v>42136</v>
      </c>
      <c r="E12" s="101" t="s">
        <v>57</v>
      </c>
      <c r="F12" s="96" t="s">
        <v>15</v>
      </c>
      <c r="G12" s="79">
        <v>3</v>
      </c>
      <c r="H12" s="85" t="s">
        <v>10</v>
      </c>
      <c r="I12" s="79">
        <v>16</v>
      </c>
      <c r="J12" s="37">
        <v>598482</v>
      </c>
      <c r="K12" s="49" t="s">
        <v>14</v>
      </c>
      <c r="L12" s="77" t="s">
        <v>15</v>
      </c>
      <c r="M12" s="6"/>
      <c r="O12" s="90"/>
      <c r="P12" s="89"/>
    </row>
    <row r="13" spans="1:16" s="7" customFormat="1" ht="66">
      <c r="A13" s="118" t="s">
        <v>61</v>
      </c>
      <c r="B13" s="121" t="s">
        <v>58</v>
      </c>
      <c r="C13" s="76" t="s">
        <v>63</v>
      </c>
      <c r="D13" s="124">
        <v>42136</v>
      </c>
      <c r="E13" s="101" t="s">
        <v>59</v>
      </c>
      <c r="F13" s="96" t="s">
        <v>60</v>
      </c>
      <c r="G13" s="79">
        <v>3</v>
      </c>
      <c r="H13" s="127" t="s">
        <v>12</v>
      </c>
      <c r="I13" s="79">
        <v>8</v>
      </c>
      <c r="J13" s="130"/>
      <c r="K13" s="130" t="s">
        <v>62</v>
      </c>
      <c r="L13" s="133">
        <v>42867</v>
      </c>
      <c r="M13" s="6"/>
      <c r="O13" s="90"/>
      <c r="P13" s="89"/>
    </row>
    <row r="14" spans="1:16" s="7" customFormat="1" ht="33">
      <c r="A14" s="119"/>
      <c r="B14" s="122"/>
      <c r="C14" s="76" t="s">
        <v>64</v>
      </c>
      <c r="D14" s="125"/>
      <c r="E14" s="101" t="s">
        <v>65</v>
      </c>
      <c r="F14" s="96" t="s">
        <v>66</v>
      </c>
      <c r="G14" s="79">
        <v>2</v>
      </c>
      <c r="H14" s="128"/>
      <c r="I14" s="79">
        <v>9</v>
      </c>
      <c r="J14" s="131"/>
      <c r="K14" s="131"/>
      <c r="L14" s="134"/>
      <c r="M14" s="6"/>
      <c r="O14" s="90"/>
      <c r="P14" s="89"/>
    </row>
    <row r="15" spans="1:16" s="7" customFormat="1" ht="49.5">
      <c r="A15" s="119"/>
      <c r="B15" s="122"/>
      <c r="C15" s="48" t="s">
        <v>67</v>
      </c>
      <c r="D15" s="125"/>
      <c r="E15" s="88" t="s">
        <v>68</v>
      </c>
      <c r="F15" s="95" t="s">
        <v>69</v>
      </c>
      <c r="G15" s="84">
        <v>1</v>
      </c>
      <c r="H15" s="128"/>
      <c r="I15" s="84">
        <v>10</v>
      </c>
      <c r="J15" s="131"/>
      <c r="K15" s="131"/>
      <c r="L15" s="134"/>
      <c r="M15" s="6"/>
      <c r="O15" s="90"/>
      <c r="P15" s="89"/>
    </row>
    <row r="16" spans="1:16" s="7" customFormat="1" ht="33">
      <c r="A16" s="119"/>
      <c r="B16" s="122"/>
      <c r="C16" s="48" t="s">
        <v>71</v>
      </c>
      <c r="D16" s="125"/>
      <c r="E16" s="100" t="s">
        <v>70</v>
      </c>
      <c r="F16" s="95" t="s">
        <v>60</v>
      </c>
      <c r="G16" s="84">
        <v>5</v>
      </c>
      <c r="H16" s="128"/>
      <c r="I16" s="84">
        <v>4</v>
      </c>
      <c r="J16" s="131"/>
      <c r="K16" s="131"/>
      <c r="L16" s="134"/>
      <c r="M16" s="6"/>
      <c r="O16" s="90"/>
      <c r="P16" s="89"/>
    </row>
    <row r="17" spans="1:16" s="7" customFormat="1" ht="33">
      <c r="A17" s="119"/>
      <c r="B17" s="122"/>
      <c r="C17" s="48" t="s">
        <v>72</v>
      </c>
      <c r="D17" s="125"/>
      <c r="E17" s="100" t="s">
        <v>73</v>
      </c>
      <c r="F17" s="95" t="s">
        <v>74</v>
      </c>
      <c r="G17" s="84">
        <v>3</v>
      </c>
      <c r="H17" s="128"/>
      <c r="I17" s="84">
        <v>8</v>
      </c>
      <c r="J17" s="131"/>
      <c r="K17" s="131"/>
      <c r="L17" s="134"/>
      <c r="M17" s="6"/>
      <c r="O17" s="90"/>
      <c r="P17" s="89"/>
    </row>
    <row r="18" spans="1:16" s="7" customFormat="1" ht="33">
      <c r="A18" s="119"/>
      <c r="B18" s="122"/>
      <c r="C18" s="48" t="s">
        <v>75</v>
      </c>
      <c r="D18" s="125"/>
      <c r="E18" s="100" t="s">
        <v>76</v>
      </c>
      <c r="F18" s="95" t="s">
        <v>77</v>
      </c>
      <c r="G18" s="84">
        <v>1</v>
      </c>
      <c r="H18" s="128"/>
      <c r="I18" s="84">
        <v>10</v>
      </c>
      <c r="J18" s="131"/>
      <c r="K18" s="131"/>
      <c r="L18" s="134"/>
      <c r="M18" s="6"/>
      <c r="O18" s="90"/>
      <c r="P18" s="89"/>
    </row>
    <row r="19" spans="1:16" s="7" customFormat="1" ht="66">
      <c r="A19" s="119"/>
      <c r="B19" s="122"/>
      <c r="C19" s="48" t="s">
        <v>78</v>
      </c>
      <c r="D19" s="125"/>
      <c r="E19" s="100" t="s">
        <v>79</v>
      </c>
      <c r="F19" s="95" t="s">
        <v>77</v>
      </c>
      <c r="G19" s="84">
        <v>3</v>
      </c>
      <c r="H19" s="128"/>
      <c r="I19" s="84">
        <v>8</v>
      </c>
      <c r="J19" s="131"/>
      <c r="K19" s="131"/>
      <c r="L19" s="134"/>
      <c r="M19" s="6"/>
      <c r="O19" s="90"/>
      <c r="P19" s="89"/>
    </row>
    <row r="20" spans="1:16" s="7" customFormat="1" ht="49.5" customHeight="1">
      <c r="A20" s="119"/>
      <c r="B20" s="122"/>
      <c r="C20" s="48" t="s">
        <v>80</v>
      </c>
      <c r="D20" s="125"/>
      <c r="E20" s="100" t="s">
        <v>81</v>
      </c>
      <c r="F20" s="95" t="s">
        <v>66</v>
      </c>
      <c r="G20" s="84">
        <v>3</v>
      </c>
      <c r="H20" s="128"/>
      <c r="I20" s="84">
        <v>8</v>
      </c>
      <c r="J20" s="131"/>
      <c r="K20" s="131"/>
      <c r="L20" s="134"/>
      <c r="M20" s="6"/>
      <c r="O20" s="90"/>
      <c r="P20" s="89"/>
    </row>
    <row r="21" spans="1:16" s="7" customFormat="1" ht="49.5">
      <c r="A21" s="119"/>
      <c r="B21" s="122"/>
      <c r="C21" s="48" t="s">
        <v>82</v>
      </c>
      <c r="D21" s="125"/>
      <c r="E21" s="100" t="s">
        <v>83</v>
      </c>
      <c r="F21" s="95" t="s">
        <v>74</v>
      </c>
      <c r="G21" s="84">
        <v>3</v>
      </c>
      <c r="H21" s="128"/>
      <c r="I21" s="84">
        <v>8</v>
      </c>
      <c r="J21" s="131"/>
      <c r="K21" s="131"/>
      <c r="L21" s="134"/>
      <c r="M21" s="6"/>
      <c r="O21" s="90"/>
      <c r="P21" s="89"/>
    </row>
    <row r="22" spans="1:16" s="7" customFormat="1" ht="33">
      <c r="A22" s="120"/>
      <c r="B22" s="123"/>
      <c r="C22" s="48" t="s">
        <v>84</v>
      </c>
      <c r="D22" s="126"/>
      <c r="E22" s="100" t="s">
        <v>85</v>
      </c>
      <c r="F22" s="95" t="s">
        <v>86</v>
      </c>
      <c r="G22" s="84">
        <v>3</v>
      </c>
      <c r="H22" s="129"/>
      <c r="I22" s="84">
        <v>8</v>
      </c>
      <c r="J22" s="132"/>
      <c r="K22" s="132"/>
      <c r="L22" s="135"/>
      <c r="M22" s="6"/>
      <c r="O22" s="90"/>
      <c r="P22" s="89"/>
    </row>
    <row r="23" spans="1:16" s="7" customFormat="1" ht="33">
      <c r="A23" s="111" t="s">
        <v>90</v>
      </c>
      <c r="B23" s="50" t="s">
        <v>88</v>
      </c>
      <c r="C23" s="100" t="s">
        <v>87</v>
      </c>
      <c r="D23" s="86">
        <v>42136</v>
      </c>
      <c r="E23" s="100" t="s">
        <v>89</v>
      </c>
      <c r="F23" s="95" t="s">
        <v>15</v>
      </c>
      <c r="G23" s="84">
        <v>1</v>
      </c>
      <c r="H23" s="94" t="s">
        <v>10</v>
      </c>
      <c r="I23" s="84">
        <v>20</v>
      </c>
      <c r="J23" s="87">
        <v>233433.5</v>
      </c>
      <c r="K23" s="49" t="s">
        <v>25</v>
      </c>
      <c r="L23" s="77">
        <v>42259</v>
      </c>
      <c r="M23" s="6"/>
      <c r="O23" s="90"/>
      <c r="P23" s="89"/>
    </row>
    <row r="24" spans="1:16" s="7" customFormat="1" ht="49.5">
      <c r="A24" s="102" t="s">
        <v>94</v>
      </c>
      <c r="B24" s="78" t="s">
        <v>95</v>
      </c>
      <c r="C24" s="48" t="s">
        <v>96</v>
      </c>
      <c r="D24" s="93">
        <v>42153</v>
      </c>
      <c r="E24" s="100" t="s">
        <v>97</v>
      </c>
      <c r="F24" s="95" t="s">
        <v>15</v>
      </c>
      <c r="G24" s="84">
        <v>1</v>
      </c>
      <c r="H24" s="103" t="s">
        <v>12</v>
      </c>
      <c r="I24" s="84">
        <v>10</v>
      </c>
      <c r="J24" s="104">
        <v>3484398.6</v>
      </c>
      <c r="K24" s="104" t="s">
        <v>19</v>
      </c>
      <c r="L24" s="108">
        <v>42214</v>
      </c>
      <c r="M24" s="6"/>
      <c r="O24" s="90"/>
      <c r="P24" s="89"/>
    </row>
    <row r="25" spans="1:16" s="7" customFormat="1" ht="49.5">
      <c r="A25" s="102" t="s">
        <v>123</v>
      </c>
      <c r="B25" s="78" t="s">
        <v>124</v>
      </c>
      <c r="C25" s="48" t="s">
        <v>125</v>
      </c>
      <c r="D25" s="105">
        <v>42123</v>
      </c>
      <c r="E25" s="100" t="s">
        <v>126</v>
      </c>
      <c r="F25" s="95" t="s">
        <v>15</v>
      </c>
      <c r="G25" s="84">
        <v>3</v>
      </c>
      <c r="H25" s="106" t="s">
        <v>10</v>
      </c>
      <c r="I25" s="84">
        <v>16</v>
      </c>
      <c r="J25" s="107">
        <v>149070.14</v>
      </c>
      <c r="K25" s="107" t="s">
        <v>119</v>
      </c>
      <c r="L25" s="109">
        <v>42489</v>
      </c>
      <c r="M25" s="6"/>
      <c r="O25" s="90"/>
      <c r="P25" s="89"/>
    </row>
    <row r="26" spans="1:16" s="7" customFormat="1" ht="49.5" customHeight="1">
      <c r="A26" s="111" t="s">
        <v>91</v>
      </c>
      <c r="B26" s="50" t="s">
        <v>92</v>
      </c>
      <c r="C26" s="48" t="s">
        <v>93</v>
      </c>
      <c r="D26" s="86">
        <v>42152</v>
      </c>
      <c r="E26" s="100" t="s">
        <v>112</v>
      </c>
      <c r="F26" s="95" t="s">
        <v>15</v>
      </c>
      <c r="G26" s="84">
        <v>3</v>
      </c>
      <c r="H26" s="81" t="s">
        <v>10</v>
      </c>
      <c r="I26" s="84">
        <v>16</v>
      </c>
      <c r="J26" s="87">
        <v>170000</v>
      </c>
      <c r="K26" s="49" t="s">
        <v>14</v>
      </c>
      <c r="L26" s="77" t="s">
        <v>15</v>
      </c>
      <c r="M26" s="6"/>
      <c r="O26" s="90"/>
      <c r="P26" s="89"/>
    </row>
    <row r="27" spans="1:16" s="7" customFormat="1" ht="49.5" customHeight="1">
      <c r="A27" s="111" t="s">
        <v>108</v>
      </c>
      <c r="B27" s="50" t="s">
        <v>109</v>
      </c>
      <c r="C27" s="48" t="s">
        <v>110</v>
      </c>
      <c r="D27" s="86">
        <v>42136</v>
      </c>
      <c r="E27" s="100" t="s">
        <v>111</v>
      </c>
      <c r="F27" s="95" t="s">
        <v>15</v>
      </c>
      <c r="G27" s="84">
        <v>4</v>
      </c>
      <c r="H27" s="81" t="s">
        <v>10</v>
      </c>
      <c r="I27" s="84">
        <v>12</v>
      </c>
      <c r="J27" s="87">
        <v>52760</v>
      </c>
      <c r="K27" s="49" t="s">
        <v>14</v>
      </c>
      <c r="L27" s="77" t="s">
        <v>15</v>
      </c>
      <c r="M27" s="6"/>
      <c r="O27" s="90"/>
      <c r="P27" s="89"/>
    </row>
    <row r="28" spans="1:16" s="7" customFormat="1" ht="49.5" customHeight="1">
      <c r="A28" s="111" t="s">
        <v>98</v>
      </c>
      <c r="B28" s="50" t="s">
        <v>99</v>
      </c>
      <c r="C28" s="48" t="s">
        <v>100</v>
      </c>
      <c r="D28" s="86">
        <v>42152</v>
      </c>
      <c r="E28" s="100" t="s">
        <v>101</v>
      </c>
      <c r="F28" s="95" t="s">
        <v>15</v>
      </c>
      <c r="G28" s="84">
        <v>0</v>
      </c>
      <c r="H28" s="81" t="s">
        <v>10</v>
      </c>
      <c r="I28" s="84">
        <v>0</v>
      </c>
      <c r="J28" s="87">
        <v>58990</v>
      </c>
      <c r="K28" s="49" t="s">
        <v>52</v>
      </c>
      <c r="L28" s="77">
        <v>42336</v>
      </c>
      <c r="M28" s="6"/>
      <c r="O28" s="90"/>
      <c r="P28" s="89"/>
    </row>
    <row r="29" spans="1:16" s="7" customFormat="1" ht="49.5" customHeight="1">
      <c r="A29" s="111" t="s">
        <v>102</v>
      </c>
      <c r="B29" s="50" t="s">
        <v>103</v>
      </c>
      <c r="C29" s="48" t="s">
        <v>104</v>
      </c>
      <c r="D29" s="86">
        <v>42152</v>
      </c>
      <c r="E29" s="100" t="s">
        <v>114</v>
      </c>
      <c r="F29" s="95" t="s">
        <v>115</v>
      </c>
      <c r="G29" s="84">
        <v>1</v>
      </c>
      <c r="H29" s="81" t="s">
        <v>10</v>
      </c>
      <c r="I29" s="84">
        <v>20</v>
      </c>
      <c r="J29" s="87">
        <v>26200</v>
      </c>
      <c r="K29" s="49" t="s">
        <v>14</v>
      </c>
      <c r="L29" s="77" t="s">
        <v>15</v>
      </c>
      <c r="M29" s="6"/>
      <c r="O29" s="90"/>
      <c r="P29" s="89"/>
    </row>
    <row r="30" spans="1:16" s="7" customFormat="1" ht="49.5" customHeight="1">
      <c r="A30" s="111" t="s">
        <v>116</v>
      </c>
      <c r="B30" s="50" t="s">
        <v>117</v>
      </c>
      <c r="C30" s="48" t="s">
        <v>120</v>
      </c>
      <c r="D30" s="86">
        <v>42153</v>
      </c>
      <c r="E30" s="100" t="s">
        <v>118</v>
      </c>
      <c r="F30" s="95" t="s">
        <v>15</v>
      </c>
      <c r="G30" s="84">
        <v>2</v>
      </c>
      <c r="H30" s="81" t="s">
        <v>10</v>
      </c>
      <c r="I30" s="84">
        <v>18</v>
      </c>
      <c r="J30" s="87">
        <v>36549.08</v>
      </c>
      <c r="K30" s="49" t="s">
        <v>119</v>
      </c>
      <c r="L30" s="77">
        <v>42519</v>
      </c>
      <c r="M30" s="6"/>
      <c r="O30" s="90"/>
      <c r="P30" s="89"/>
    </row>
    <row r="31" spans="1:16" s="7" customFormat="1" ht="49.5" customHeight="1">
      <c r="A31" s="111" t="s">
        <v>105</v>
      </c>
      <c r="B31" s="50" t="s">
        <v>106</v>
      </c>
      <c r="C31" s="48" t="s">
        <v>107</v>
      </c>
      <c r="D31" s="86">
        <v>42149</v>
      </c>
      <c r="E31" s="100" t="s">
        <v>121</v>
      </c>
      <c r="F31" s="95" t="s">
        <v>122</v>
      </c>
      <c r="G31" s="84">
        <v>1</v>
      </c>
      <c r="H31" s="81" t="s">
        <v>10</v>
      </c>
      <c r="I31" s="84">
        <v>20</v>
      </c>
      <c r="J31" s="87">
        <v>130500</v>
      </c>
      <c r="K31" s="49" t="s">
        <v>14</v>
      </c>
      <c r="L31" s="77" t="s">
        <v>15</v>
      </c>
      <c r="M31" s="6"/>
      <c r="O31" s="90"/>
      <c r="P31" s="89"/>
    </row>
    <row r="32" spans="1:21" s="14" customFormat="1" ht="16.5">
      <c r="A32" s="110" t="s">
        <v>16</v>
      </c>
      <c r="B32" s="21"/>
      <c r="C32" s="21"/>
      <c r="D32" s="63"/>
      <c r="E32" s="63"/>
      <c r="F32" s="97"/>
      <c r="G32" s="22"/>
      <c r="H32" s="47"/>
      <c r="I32" s="23"/>
      <c r="J32" s="39">
        <f>SUM(J5:J31)</f>
        <v>7956296.829999999</v>
      </c>
      <c r="K32" s="69"/>
      <c r="L32" s="52"/>
      <c r="M32" s="8"/>
      <c r="N32" s="9"/>
      <c r="O32" s="9"/>
      <c r="P32" s="9"/>
      <c r="Q32" s="9"/>
      <c r="R32" s="9"/>
      <c r="S32" s="9"/>
      <c r="T32" s="9"/>
      <c r="U32" s="9"/>
    </row>
    <row r="33" spans="1:13" s="14" customFormat="1" ht="16.5">
      <c r="A33" s="110" t="s">
        <v>11</v>
      </c>
      <c r="B33" s="24"/>
      <c r="C33" s="24"/>
      <c r="D33" s="56"/>
      <c r="E33" s="56"/>
      <c r="F33" s="98"/>
      <c r="G33" s="25"/>
      <c r="H33" s="27"/>
      <c r="I33" s="4"/>
      <c r="J33" s="28"/>
      <c r="K33" s="70"/>
      <c r="L33" s="53"/>
      <c r="M33" s="13"/>
    </row>
    <row r="34" spans="1:13" s="14" customFormat="1" ht="16.5">
      <c r="A34" s="42"/>
      <c r="B34" s="24"/>
      <c r="C34" s="24"/>
      <c r="D34" s="56"/>
      <c r="E34" s="56"/>
      <c r="F34" s="98"/>
      <c r="G34" s="25"/>
      <c r="H34" s="27"/>
      <c r="I34" s="4"/>
      <c r="J34" s="28"/>
      <c r="K34" s="70"/>
      <c r="L34" s="53"/>
      <c r="M34" s="13"/>
    </row>
    <row r="35" spans="1:13" s="14" customFormat="1" ht="16.5">
      <c r="A35" s="43"/>
      <c r="B35" s="26"/>
      <c r="C35" s="24"/>
      <c r="D35" s="56"/>
      <c r="E35" s="56"/>
      <c r="F35" s="98"/>
      <c r="G35" s="25"/>
      <c r="H35" s="27"/>
      <c r="I35" s="4"/>
      <c r="J35" s="28"/>
      <c r="K35" s="70"/>
      <c r="L35" s="53"/>
      <c r="M35" s="13"/>
    </row>
    <row r="36" spans="1:13" s="14" customFormat="1" ht="16.5">
      <c r="A36" s="42"/>
      <c r="B36" s="24"/>
      <c r="C36" s="24"/>
      <c r="D36" s="56"/>
      <c r="E36" s="56"/>
      <c r="F36" s="98"/>
      <c r="G36" s="25"/>
      <c r="H36" s="27"/>
      <c r="I36" s="36"/>
      <c r="J36" s="28"/>
      <c r="K36" s="70"/>
      <c r="L36" s="53"/>
      <c r="M36" s="13"/>
    </row>
    <row r="37" spans="1:13" s="14" customFormat="1" ht="16.5">
      <c r="A37" s="42"/>
      <c r="B37" s="24"/>
      <c r="C37" s="24"/>
      <c r="D37" s="56"/>
      <c r="E37" s="56"/>
      <c r="F37" s="98"/>
      <c r="G37" s="25"/>
      <c r="H37" s="27"/>
      <c r="I37" s="4"/>
      <c r="J37" s="28"/>
      <c r="K37" s="70"/>
      <c r="L37" s="53"/>
      <c r="M37" s="13"/>
    </row>
    <row r="38" spans="1:13" s="14" customFormat="1" ht="16.5">
      <c r="A38" s="42"/>
      <c r="B38" s="24"/>
      <c r="C38" s="24"/>
      <c r="D38" s="56"/>
      <c r="E38" s="56"/>
      <c r="F38" s="98"/>
      <c r="G38" s="25"/>
      <c r="H38" s="27"/>
      <c r="I38" s="4"/>
      <c r="J38" s="28"/>
      <c r="K38" s="70"/>
      <c r="L38" s="53"/>
      <c r="M38" s="13"/>
    </row>
    <row r="39" spans="1:21" s="17" customFormat="1" ht="16.5">
      <c r="A39" s="42"/>
      <c r="B39" s="24"/>
      <c r="C39" s="24"/>
      <c r="D39" s="56"/>
      <c r="E39" s="56"/>
      <c r="F39" s="98"/>
      <c r="G39" s="29"/>
      <c r="H39" s="27"/>
      <c r="I39" s="29"/>
      <c r="J39" s="28"/>
      <c r="K39" s="70"/>
      <c r="L39" s="53"/>
      <c r="M39" s="13"/>
      <c r="N39" s="14"/>
      <c r="O39" s="14"/>
      <c r="P39" s="14"/>
      <c r="Q39" s="14"/>
      <c r="R39" s="14"/>
      <c r="S39" s="14"/>
      <c r="T39" s="14"/>
      <c r="U39" s="14"/>
    </row>
    <row r="40" spans="1:12" s="17" customFormat="1" ht="16.5">
      <c r="A40" s="44"/>
      <c r="D40" s="64"/>
      <c r="E40" s="64"/>
      <c r="F40" s="18"/>
      <c r="G40" s="18"/>
      <c r="H40" s="18"/>
      <c r="I40" s="4"/>
      <c r="J40" s="38"/>
      <c r="K40" s="67"/>
      <c r="L40" s="54"/>
    </row>
    <row r="41" spans="1:12" s="17" customFormat="1" ht="16.5">
      <c r="A41" s="44"/>
      <c r="D41" s="64"/>
      <c r="E41" s="64"/>
      <c r="F41" s="18"/>
      <c r="G41" s="18"/>
      <c r="H41" s="18"/>
      <c r="I41" s="4"/>
      <c r="J41" s="38"/>
      <c r="K41" s="67"/>
      <c r="L41" s="54"/>
    </row>
    <row r="42" spans="1:21" s="14" customFormat="1" ht="16.5">
      <c r="A42" s="44"/>
      <c r="B42" s="17"/>
      <c r="C42" s="17"/>
      <c r="D42" s="64"/>
      <c r="E42" s="64"/>
      <c r="F42" s="18"/>
      <c r="G42" s="18"/>
      <c r="H42" s="18"/>
      <c r="I42" s="4"/>
      <c r="J42" s="38"/>
      <c r="K42" s="67"/>
      <c r="L42" s="54"/>
      <c r="M42" s="17"/>
      <c r="N42" s="17"/>
      <c r="O42" s="17"/>
      <c r="P42" s="17"/>
      <c r="Q42" s="17"/>
      <c r="R42" s="17"/>
      <c r="S42" s="17"/>
      <c r="T42" s="17"/>
      <c r="U42" s="17"/>
    </row>
    <row r="43" spans="1:13" s="14" customFormat="1" ht="16.5">
      <c r="A43" s="42"/>
      <c r="B43" s="24"/>
      <c r="C43" s="24"/>
      <c r="D43" s="56"/>
      <c r="E43" s="56"/>
      <c r="F43" s="98"/>
      <c r="G43" s="25"/>
      <c r="H43" s="27"/>
      <c r="I43" s="4"/>
      <c r="J43" s="28"/>
      <c r="K43" s="70"/>
      <c r="L43" s="53"/>
      <c r="M43" s="13"/>
    </row>
    <row r="44" spans="1:13" s="14" customFormat="1" ht="16.5">
      <c r="A44" s="42"/>
      <c r="B44" s="24"/>
      <c r="C44" s="24"/>
      <c r="D44" s="56"/>
      <c r="E44" s="56"/>
      <c r="F44" s="98"/>
      <c r="G44" s="25"/>
      <c r="H44" s="27"/>
      <c r="I44" s="4"/>
      <c r="J44" s="28"/>
      <c r="K44" s="70"/>
      <c r="L44" s="53"/>
      <c r="M44" s="13"/>
    </row>
    <row r="45" spans="1:13" s="14" customFormat="1" ht="16.5">
      <c r="A45" s="42"/>
      <c r="B45" s="24"/>
      <c r="C45" s="24"/>
      <c r="D45" s="56"/>
      <c r="E45" s="56"/>
      <c r="F45" s="98"/>
      <c r="G45" s="25"/>
      <c r="H45" s="27"/>
      <c r="I45" s="4"/>
      <c r="J45" s="28"/>
      <c r="K45" s="70"/>
      <c r="L45" s="53"/>
      <c r="M45" s="13"/>
    </row>
    <row r="46" spans="1:13" s="14" customFormat="1" ht="16.5">
      <c r="A46" s="42"/>
      <c r="B46" s="24"/>
      <c r="C46" s="24"/>
      <c r="D46" s="56"/>
      <c r="E46" s="56"/>
      <c r="F46" s="98"/>
      <c r="G46" s="25"/>
      <c r="H46" s="27"/>
      <c r="I46" s="4"/>
      <c r="J46" s="28"/>
      <c r="K46" s="70"/>
      <c r="L46" s="53"/>
      <c r="M46" s="13"/>
    </row>
    <row r="47" spans="1:13" s="14" customFormat="1" ht="16.5">
      <c r="A47" s="42"/>
      <c r="B47" s="24"/>
      <c r="C47" s="24"/>
      <c r="D47" s="56"/>
      <c r="E47" s="56"/>
      <c r="F47" s="98"/>
      <c r="G47" s="25"/>
      <c r="H47" s="27"/>
      <c r="I47" s="4"/>
      <c r="J47" s="28"/>
      <c r="K47" s="70"/>
      <c r="L47" s="53"/>
      <c r="M47" s="13"/>
    </row>
    <row r="48" spans="1:13" s="14" customFormat="1" ht="16.5">
      <c r="A48" s="42"/>
      <c r="B48" s="24"/>
      <c r="C48" s="24"/>
      <c r="D48" s="56"/>
      <c r="E48" s="56"/>
      <c r="F48" s="98"/>
      <c r="G48" s="25"/>
      <c r="H48" s="27"/>
      <c r="I48" s="4"/>
      <c r="J48" s="28"/>
      <c r="K48" s="70"/>
      <c r="L48" s="53"/>
      <c r="M48" s="13"/>
    </row>
    <row r="49" spans="1:13" s="14" customFormat="1" ht="17.25">
      <c r="A49" s="45"/>
      <c r="B49" s="10"/>
      <c r="C49" s="10"/>
      <c r="D49" s="65"/>
      <c r="E49" s="65"/>
      <c r="F49" s="99"/>
      <c r="G49" s="11"/>
      <c r="H49" s="15"/>
      <c r="I49" s="12"/>
      <c r="J49" s="16"/>
      <c r="K49" s="71"/>
      <c r="L49" s="55"/>
      <c r="M49" s="13"/>
    </row>
    <row r="50" spans="1:12" s="14" customFormat="1" ht="17.25">
      <c r="A50" s="45"/>
      <c r="B50" s="10"/>
      <c r="C50" s="10"/>
      <c r="D50" s="65"/>
      <c r="E50" s="65"/>
      <c r="F50" s="99"/>
      <c r="G50" s="11"/>
      <c r="H50" s="15"/>
      <c r="I50" s="12"/>
      <c r="J50" s="16"/>
      <c r="K50" s="71"/>
      <c r="L50" s="55"/>
    </row>
    <row r="51" spans="1:21" s="17" customFormat="1" ht="17.25">
      <c r="A51" s="44"/>
      <c r="B51" s="10"/>
      <c r="D51" s="64"/>
      <c r="E51" s="64"/>
      <c r="F51" s="18"/>
      <c r="G51" s="18"/>
      <c r="H51" s="18"/>
      <c r="I51" s="4"/>
      <c r="J51" s="38"/>
      <c r="K51" s="67"/>
      <c r="L51" s="56"/>
      <c r="M51" s="14"/>
      <c r="N51" s="14"/>
      <c r="O51" s="14"/>
      <c r="P51" s="14"/>
      <c r="Q51" s="14"/>
      <c r="R51" s="14"/>
      <c r="S51" s="14"/>
      <c r="T51" s="14"/>
      <c r="U51" s="14"/>
    </row>
    <row r="52" spans="1:12" s="17" customFormat="1" ht="17.25">
      <c r="A52" s="44"/>
      <c r="B52" s="10"/>
      <c r="D52" s="64"/>
      <c r="E52" s="64"/>
      <c r="F52" s="18"/>
      <c r="G52" s="18"/>
      <c r="H52" s="18"/>
      <c r="I52" s="4"/>
      <c r="J52" s="38"/>
      <c r="K52" s="67"/>
      <c r="L52" s="54"/>
    </row>
    <row r="53" spans="1:12" s="17" customFormat="1" ht="17.25">
      <c r="A53" s="44"/>
      <c r="B53" s="10"/>
      <c r="D53" s="64"/>
      <c r="E53" s="64"/>
      <c r="F53" s="18"/>
      <c r="G53" s="18"/>
      <c r="H53" s="18"/>
      <c r="I53" s="4"/>
      <c r="J53" s="38"/>
      <c r="K53" s="67"/>
      <c r="L53" s="54"/>
    </row>
    <row r="54" spans="1:21" ht="17.25">
      <c r="A54" s="44"/>
      <c r="B54" s="10"/>
      <c r="C54" s="17"/>
      <c r="D54" s="64"/>
      <c r="E54" s="64"/>
      <c r="F54" s="18"/>
      <c r="G54" s="18"/>
      <c r="H54" s="18"/>
      <c r="I54" s="4"/>
      <c r="J54" s="38"/>
      <c r="K54" s="67"/>
      <c r="L54" s="54"/>
      <c r="M54" s="17"/>
      <c r="N54" s="17"/>
      <c r="O54" s="17"/>
      <c r="P54" s="17"/>
      <c r="Q54" s="17"/>
      <c r="R54" s="17"/>
      <c r="S54" s="17"/>
      <c r="T54" s="17"/>
      <c r="U54" s="17"/>
    </row>
  </sheetData>
  <sheetProtection/>
  <mergeCells count="9">
    <mergeCell ref="A1:L1"/>
    <mergeCell ref="A3:L3"/>
    <mergeCell ref="A13:A22"/>
    <mergeCell ref="B13:B22"/>
    <mergeCell ref="D13:D22"/>
    <mergeCell ref="H13:H22"/>
    <mergeCell ref="J13:J22"/>
    <mergeCell ref="K13:K22"/>
    <mergeCell ref="L13:L22"/>
  </mergeCells>
  <printOptions horizontalCentered="1"/>
  <pageMargins left="0" right="0" top="0.25" bottom="0" header="0.25" footer="0"/>
  <pageSetup horizontalDpi="600" verticalDpi="600" orientation="landscape" paperSize="9" scale="48" r:id="rId1"/>
  <headerFooter>
    <oddFooter>&amp;LDone By Selvan Moodley&amp;D&amp;CPage &amp;P&amp;R&amp;D</oddFooter>
  </headerFooter>
  <rowBreaks count="1" manualBreakCount="1">
    <brk id="3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: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2015-06-12T10:13:35Z</dcterms:modified>
  <cp:category/>
  <cp:version/>
  <cp:contentType/>
  <cp:contentStatus/>
</cp:coreProperties>
</file>